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E:\段位\"/>
    </mc:Choice>
  </mc:AlternateContent>
  <xr:revisionPtr revIDLastSave="0" documentId="13_ncr:1_{98FC050A-402C-450C-905E-45FD86F5F2E8}" xr6:coauthVersionLast="47" xr6:coauthVersionMax="47" xr10:uidLastSave="{00000000-0000-0000-0000-000000000000}"/>
  <bookViews>
    <workbookView xWindow="3675" yWindow="3675" windowWidth="21600" windowHeight="11295" xr2:uid="{00000000-000D-0000-FFFF-FFFF00000000}"/>
  </bookViews>
  <sheets>
    <sheet name="申請書" sheetId="1" r:id="rId1"/>
    <sheet name="申請書 (記入例)" sheetId="5" r:id="rId2"/>
    <sheet name="個人申し込み用チェックシート・団体コピペ用" sheetId="2" r:id="rId3"/>
    <sheet name="★申請時の注意点★" sheetId="6" r:id="rId4"/>
    <sheet name="基本情報" sheetId="4" r:id="rId5"/>
  </sheets>
  <definedNames>
    <definedName name="_xlnm.Print_Area" localSheetId="3">★申請時の注意点★!$A$1:$A$48</definedName>
    <definedName name="_xlnm.Print_Area" localSheetId="0">申請書!$A$1:$AI$52</definedName>
    <definedName name="_xlnm.Print_Area" localSheetId="1">'申請書 (記入例)'!$A$1:$AI$52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28" i="1" l="1"/>
  <c r="Z35" i="1"/>
  <c r="Z20" i="1"/>
  <c r="Q3" i="2" l="1"/>
  <c r="X25" i="5"/>
  <c r="G35" i="1" l="1"/>
  <c r="Z41" i="5"/>
  <c r="M41" i="5"/>
  <c r="J41" i="5"/>
  <c r="G41" i="5"/>
  <c r="Z38" i="5"/>
  <c r="M38" i="5"/>
  <c r="G38" i="5"/>
  <c r="J38" i="5" s="1"/>
  <c r="Z35" i="5"/>
  <c r="M35" i="5"/>
  <c r="H35" i="5"/>
  <c r="AF28" i="5"/>
  <c r="X28" i="5"/>
  <c r="J41" i="1"/>
  <c r="J38" i="1"/>
  <c r="G41" i="1"/>
  <c r="G38" i="1"/>
  <c r="E8" i="4" l="1"/>
  <c r="E7" i="4"/>
  <c r="E6" i="4"/>
  <c r="E5" i="4"/>
  <c r="E10" i="4"/>
  <c r="E9" i="4"/>
  <c r="P3" i="2" l="1"/>
  <c r="O3" i="2"/>
  <c r="B2" i="4" l="1"/>
  <c r="B3" i="2"/>
  <c r="M38" i="1"/>
  <c r="M41" i="1"/>
  <c r="Z41" i="1"/>
  <c r="Z38" i="1"/>
  <c r="M35" i="1"/>
  <c r="N3" i="2" l="1"/>
  <c r="V3" i="2" s="1"/>
  <c r="L3" i="2"/>
  <c r="J3" i="2"/>
  <c r="K3" i="2" s="1"/>
  <c r="G3" i="2"/>
  <c r="F3" i="2"/>
  <c r="K5" i="2"/>
  <c r="M5" i="2"/>
  <c r="Z5" i="2"/>
  <c r="K6" i="2"/>
  <c r="M6" i="2"/>
  <c r="Z6" i="2"/>
  <c r="K7" i="2"/>
  <c r="M7" i="2"/>
  <c r="Z7" i="2"/>
  <c r="K8" i="2"/>
  <c r="M8" i="2"/>
  <c r="Z8" i="2"/>
  <c r="K9" i="2"/>
  <c r="M9" i="2"/>
  <c r="Z9" i="2"/>
  <c r="K10" i="2"/>
  <c r="M10" i="2"/>
  <c r="Z10" i="2"/>
  <c r="K11" i="2"/>
  <c r="M11" i="2"/>
  <c r="Z11" i="2"/>
  <c r="K12" i="2"/>
  <c r="M12" i="2"/>
  <c r="Z12" i="2"/>
  <c r="K13" i="2"/>
  <c r="M13" i="2"/>
  <c r="Z13" i="2"/>
  <c r="K14" i="2"/>
  <c r="M14" i="2"/>
  <c r="Z14" i="2"/>
  <c r="K15" i="2"/>
  <c r="M15" i="2"/>
  <c r="Z15" i="2"/>
  <c r="K16" i="2"/>
  <c r="M16" i="2"/>
  <c r="Z16" i="2"/>
  <c r="K17" i="2"/>
  <c r="M17" i="2"/>
  <c r="Z17" i="2"/>
  <c r="K18" i="2"/>
  <c r="M18" i="2"/>
  <c r="Z18" i="2"/>
  <c r="K19" i="2"/>
  <c r="M19" i="2"/>
  <c r="Z19" i="2"/>
  <c r="K20" i="2"/>
  <c r="M20" i="2"/>
  <c r="Z20" i="2"/>
  <c r="K21" i="2"/>
  <c r="M21" i="2"/>
  <c r="Z21" i="2"/>
  <c r="K22" i="2"/>
  <c r="M22" i="2"/>
  <c r="Z22" i="2"/>
  <c r="K23" i="2"/>
  <c r="M23" i="2"/>
  <c r="Z23" i="2"/>
  <c r="K24" i="2"/>
  <c r="M24" i="2"/>
  <c r="Z24" i="2"/>
  <c r="K25" i="2"/>
  <c r="M25" i="2"/>
  <c r="Z25" i="2"/>
  <c r="K26" i="2"/>
  <c r="M26" i="2"/>
  <c r="Z26" i="2"/>
  <c r="K27" i="2"/>
  <c r="M27" i="2"/>
  <c r="Z27" i="2"/>
  <c r="K28" i="2"/>
  <c r="M28" i="2"/>
  <c r="Z28" i="2"/>
  <c r="K29" i="2"/>
  <c r="M29" i="2"/>
  <c r="Z29" i="2"/>
  <c r="K30" i="2"/>
  <c r="M30" i="2"/>
  <c r="Z30" i="2"/>
  <c r="K31" i="2"/>
  <c r="M31" i="2"/>
  <c r="Z31" i="2"/>
  <c r="K32" i="2"/>
  <c r="M32" i="2"/>
  <c r="Z32" i="2"/>
  <c r="K33" i="2"/>
  <c r="M33" i="2"/>
  <c r="Z33" i="2"/>
  <c r="K34" i="2"/>
  <c r="M34" i="2"/>
  <c r="Z34" i="2"/>
  <c r="K35" i="2"/>
  <c r="M35" i="2"/>
  <c r="Z35" i="2"/>
  <c r="K36" i="2"/>
  <c r="M36" i="2"/>
  <c r="Z36" i="2"/>
  <c r="K37" i="2"/>
  <c r="M37" i="2"/>
  <c r="Z37" i="2"/>
  <c r="K38" i="2"/>
  <c r="M38" i="2"/>
  <c r="Z38" i="2"/>
  <c r="K39" i="2"/>
  <c r="M39" i="2"/>
  <c r="Z39" i="2"/>
  <c r="K40" i="2"/>
  <c r="M40" i="2"/>
  <c r="Z40" i="2"/>
  <c r="K41" i="2"/>
  <c r="M41" i="2"/>
  <c r="Z41" i="2"/>
  <c r="K42" i="2"/>
  <c r="M42" i="2"/>
  <c r="Z42" i="2"/>
  <c r="K43" i="2"/>
  <c r="M43" i="2"/>
  <c r="Z43" i="2"/>
  <c r="K44" i="2"/>
  <c r="M44" i="2"/>
  <c r="Z44" i="2"/>
  <c r="K45" i="2"/>
  <c r="M45" i="2"/>
  <c r="Z45" i="2"/>
  <c r="K46" i="2"/>
  <c r="M46" i="2"/>
  <c r="Z46" i="2"/>
  <c r="K47" i="2"/>
  <c r="M47" i="2"/>
  <c r="Z47" i="2"/>
  <c r="K48" i="2"/>
  <c r="M48" i="2"/>
  <c r="Z48" i="2"/>
  <c r="K49" i="2"/>
  <c r="M49" i="2"/>
  <c r="Z49" i="2"/>
  <c r="K50" i="2"/>
  <c r="M50" i="2"/>
  <c r="Z50" i="2"/>
  <c r="K51" i="2"/>
  <c r="M51" i="2"/>
  <c r="Z51" i="2"/>
  <c r="K52" i="2"/>
  <c r="M52" i="2"/>
  <c r="Z52" i="2"/>
  <c r="I28" i="2"/>
  <c r="I46" i="2"/>
  <c r="I51" i="2"/>
  <c r="I15" i="2"/>
  <c r="I26" i="2"/>
  <c r="I20" i="2"/>
  <c r="I7" i="2"/>
  <c r="I16" i="2"/>
  <c r="I27" i="2"/>
  <c r="I8" i="2"/>
  <c r="H41" i="2"/>
  <c r="H34" i="2"/>
  <c r="I45" i="2"/>
  <c r="I35" i="2"/>
  <c r="H38" i="2"/>
  <c r="I24" i="2"/>
  <c r="H13" i="2"/>
  <c r="I11" i="2"/>
  <c r="H20" i="2"/>
  <c r="H47" i="2"/>
  <c r="H12" i="2"/>
  <c r="I9" i="2"/>
  <c r="I37" i="2"/>
  <c r="I5" i="2"/>
  <c r="I48" i="2"/>
  <c r="H44" i="2"/>
  <c r="H25" i="2"/>
  <c r="H36" i="2"/>
  <c r="H31" i="2"/>
  <c r="I31" i="2"/>
  <c r="I18" i="2"/>
  <c r="H28" i="2"/>
  <c r="H35" i="2"/>
  <c r="H32" i="2"/>
  <c r="I13" i="2"/>
  <c r="I23" i="2"/>
  <c r="I6" i="2"/>
  <c r="H39" i="2"/>
  <c r="H17" i="2"/>
  <c r="I29" i="2"/>
  <c r="H26" i="2"/>
  <c r="H23" i="2"/>
  <c r="H50" i="2"/>
  <c r="H48" i="2"/>
  <c r="I50" i="2"/>
  <c r="H30" i="2"/>
  <c r="I34" i="2"/>
  <c r="H21" i="2"/>
  <c r="I14" i="2"/>
  <c r="H19" i="2"/>
  <c r="I25" i="2"/>
  <c r="H51" i="2"/>
  <c r="H10" i="2"/>
  <c r="H42" i="2"/>
  <c r="I39" i="2"/>
  <c r="I30" i="2"/>
  <c r="I42" i="2"/>
  <c r="I17" i="2"/>
  <c r="H6" i="2"/>
  <c r="H49" i="2"/>
  <c r="H24" i="2"/>
  <c r="I36" i="2"/>
  <c r="H37" i="2"/>
  <c r="H16" i="2"/>
  <c r="H45" i="2"/>
  <c r="H7" i="2"/>
  <c r="I38" i="2"/>
  <c r="I33" i="2"/>
  <c r="H52" i="2"/>
  <c r="I22" i="2"/>
  <c r="I47" i="2"/>
  <c r="H29" i="2"/>
  <c r="H40" i="2"/>
  <c r="H9" i="2"/>
  <c r="I32" i="2"/>
  <c r="H8" i="2"/>
  <c r="H5" i="2"/>
  <c r="H43" i="2"/>
  <c r="I12" i="2"/>
  <c r="H33" i="2"/>
  <c r="H46" i="2"/>
  <c r="I44" i="2"/>
  <c r="I43" i="2"/>
  <c r="I19" i="2"/>
  <c r="I10" i="2"/>
  <c r="H15" i="2"/>
  <c r="H22" i="2"/>
  <c r="I41" i="2"/>
  <c r="I21" i="2"/>
  <c r="H18" i="2"/>
  <c r="H11" i="2"/>
  <c r="I40" i="2"/>
  <c r="I52" i="2"/>
  <c r="H14" i="2"/>
  <c r="I49" i="2"/>
  <c r="H27" i="2"/>
  <c r="Z3" i="2" l="1"/>
  <c r="AA3" i="2" s="1"/>
  <c r="W3" i="2"/>
  <c r="X25" i="1"/>
  <c r="X28" i="1"/>
  <c r="M3" i="2"/>
  <c r="N26" i="1"/>
  <c r="G26" i="1"/>
  <c r="I3" i="2" l="1"/>
  <c r="H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栗山雄司</author>
  </authors>
  <commentList>
    <comment ref="T2" authorId="0" shapeId="0" xr:uid="{00000000-0006-0000-0200-000001000000}">
      <text>
        <r>
          <rPr>
            <b/>
            <sz val="9"/>
            <color indexed="81"/>
            <rFont val="MS P ゴシック"/>
            <family val="3"/>
            <charset val="128"/>
          </rPr>
          <t>ない場合は、×を選択。受審日当日に前年分を支払い</t>
        </r>
        <r>
          <rPr>
            <sz val="9"/>
            <color indexed="81"/>
            <rFont val="MS P ゴシック"/>
            <family val="3"/>
            <charset val="128"/>
          </rPr>
          <t xml:space="preserve">
</t>
        </r>
      </text>
    </comment>
    <comment ref="U2" authorId="0" shapeId="0" xr:uid="{00000000-0006-0000-0200-000002000000}">
      <text>
        <r>
          <rPr>
            <b/>
            <sz val="9"/>
            <color indexed="81"/>
            <rFont val="MS P ゴシック"/>
            <family val="3"/>
            <charset val="128"/>
          </rPr>
          <t>届いていない場合、後日提出。
※受審日当日、持参することを推奨
区郡市連盟が団体申請する場合は、都空連への登録申請証明書を添付。</t>
        </r>
      </text>
    </comment>
  </commentList>
</comments>
</file>

<file path=xl/sharedStrings.xml><?xml version="1.0" encoding="utf-8"?>
<sst xmlns="http://schemas.openxmlformats.org/spreadsheetml/2006/main" count="349" uniqueCount="235">
  <si>
    <t>このたび貴連盟の段位審査を受審いたしたく申請いたします。
なお、審査に合格し当該段位者名簿に登録されました上は有段者としての
名誉を毀損しないことを誓約いたします。</t>
    <phoneticPr fontId="2"/>
  </si>
  <si>
    <t>公益財</t>
    <rPh sb="0" eb="2">
      <t>コウエキ</t>
    </rPh>
    <rPh sb="2" eb="3">
      <t>ザイ</t>
    </rPh>
    <phoneticPr fontId="2"/>
  </si>
  <si>
    <t>団法人</t>
    <phoneticPr fontId="2"/>
  </si>
  <si>
    <t>全日本空手道連盟　会　長　笹　川　善　弘　殿</t>
    <phoneticPr fontId="2"/>
  </si>
  <si>
    <t>（注）(1)  赤枠内は記入しないこと。
　　　(2)  この受審申請書は初段・弐段・参段の受審以外は
    　　　 使用出来ません。
　　　(3)  一ケ所なりとも記入不備の場合は受理いたしませ
　　　　　 んのでご注意ください。</t>
    <phoneticPr fontId="2"/>
  </si>
  <si>
    <t>申　請　年　月　日</t>
    <phoneticPr fontId="2"/>
  </si>
  <si>
    <t>受審番号</t>
    <rPh sb="0" eb="4">
      <t>ジュシンバンゴウ</t>
    </rPh>
    <phoneticPr fontId="2"/>
  </si>
  <si>
    <t>番</t>
    <rPh sb="0" eb="1">
      <t>バン</t>
    </rPh>
    <phoneticPr fontId="2"/>
  </si>
  <si>
    <t>審査日</t>
    <rPh sb="0" eb="3">
      <t>シンサビ</t>
    </rPh>
    <phoneticPr fontId="2"/>
  </si>
  <si>
    <t>級・段位</t>
    <phoneticPr fontId="2"/>
  </si>
  <si>
    <t>公認級段</t>
    <rPh sb="0" eb="2">
      <t>コウニン</t>
    </rPh>
    <rPh sb="3" eb="4">
      <t>ダン</t>
    </rPh>
    <phoneticPr fontId="2"/>
  </si>
  <si>
    <t>会派級段</t>
    <rPh sb="0" eb="2">
      <t>カイハ</t>
    </rPh>
    <rPh sb="3" eb="4">
      <t>ダン</t>
    </rPh>
    <phoneticPr fontId="2"/>
  </si>
  <si>
    <t>指定形</t>
    <rPh sb="0" eb="3">
      <t>シテイガタ</t>
    </rPh>
    <phoneticPr fontId="2"/>
  </si>
  <si>
    <t>得意形</t>
    <rPh sb="0" eb="2">
      <t>トクイ</t>
    </rPh>
    <rPh sb="2" eb="3">
      <t>カタ</t>
    </rPh>
    <phoneticPr fontId="2"/>
  </si>
  <si>
    <r>
      <t xml:space="preserve">一般社団法人 </t>
    </r>
    <r>
      <rPr>
        <sz val="16"/>
        <color theme="1"/>
        <rFont val="ＭＳ 明朝"/>
        <family val="1"/>
        <charset val="128"/>
      </rPr>
      <t>東京都空手道連盟</t>
    </r>
    <rPh sb="0" eb="2">
      <t>イッパン</t>
    </rPh>
    <rPh sb="2" eb="4">
      <t>シャダン</t>
    </rPh>
    <rPh sb="4" eb="6">
      <t>ホウジン</t>
    </rPh>
    <rPh sb="7" eb="10">
      <t>トウキョウト</t>
    </rPh>
    <rPh sb="10" eb="15">
      <t>カラテドウレンメイ</t>
    </rPh>
    <phoneticPr fontId="2"/>
  </si>
  <si>
    <t>入門年月日</t>
    <rPh sb="0" eb="2">
      <t>ニュウモン</t>
    </rPh>
    <rPh sb="2" eb="3">
      <t>ネン</t>
    </rPh>
    <rPh sb="3" eb="5">
      <t>ガッピ</t>
    </rPh>
    <phoneticPr fontId="2"/>
  </si>
  <si>
    <t>ふりがな</t>
    <phoneticPr fontId="2"/>
  </si>
  <si>
    <t>氏名</t>
    <rPh sb="0" eb="2">
      <t>シメイ</t>
    </rPh>
    <phoneticPr fontId="2"/>
  </si>
  <si>
    <t>性別</t>
    <rPh sb="0" eb="2">
      <t>セイベツ</t>
    </rPh>
    <phoneticPr fontId="2"/>
  </si>
  <si>
    <t>生年月日</t>
    <rPh sb="0" eb="4">
      <t>セイネンガッピ</t>
    </rPh>
    <phoneticPr fontId="2"/>
  </si>
  <si>
    <t>西暦</t>
    <rPh sb="0" eb="2">
      <t>セイレキ</t>
    </rPh>
    <phoneticPr fontId="2"/>
  </si>
  <si>
    <t>年</t>
    <rPh sb="0" eb="1">
      <t>ネン</t>
    </rPh>
    <phoneticPr fontId="2"/>
  </si>
  <si>
    <t>満</t>
    <rPh sb="0" eb="1">
      <t>マン</t>
    </rPh>
    <phoneticPr fontId="2"/>
  </si>
  <si>
    <t>歳</t>
    <rPh sb="0" eb="1">
      <t>サイ</t>
    </rPh>
    <phoneticPr fontId="2"/>
  </si>
  <si>
    <t>生 年 月 日</t>
    <rPh sb="0" eb="1">
      <t>ナマ</t>
    </rPh>
    <rPh sb="2" eb="3">
      <t>ネン</t>
    </rPh>
    <rPh sb="4" eb="5">
      <t>ツキ</t>
    </rPh>
    <rPh sb="6" eb="7">
      <t>ヒ</t>
    </rPh>
    <phoneticPr fontId="2"/>
  </si>
  <si>
    <t>※審査当日</t>
    <rPh sb="1" eb="3">
      <t>シンサ</t>
    </rPh>
    <rPh sb="3" eb="5">
      <t>トウジツ</t>
    </rPh>
    <phoneticPr fontId="2"/>
  </si>
  <si>
    <t>年齢</t>
    <rPh sb="0" eb="2">
      <t>ネンレイ</t>
    </rPh>
    <phoneticPr fontId="2"/>
  </si>
  <si>
    <t>審 査 日</t>
    <rPh sb="0" eb="1">
      <t>シン</t>
    </rPh>
    <rPh sb="2" eb="3">
      <t>サ</t>
    </rPh>
    <rPh sb="4" eb="5">
      <t>ヒ</t>
    </rPh>
    <phoneticPr fontId="2"/>
  </si>
  <si>
    <t>受 審 段 位</t>
    <rPh sb="0" eb="1">
      <t>ウケ</t>
    </rPh>
    <rPh sb="2" eb="3">
      <t>シン</t>
    </rPh>
    <rPh sb="4" eb="5">
      <t>ダン</t>
    </rPh>
    <rPh sb="6" eb="7">
      <t>クライ</t>
    </rPh>
    <phoneticPr fontId="2"/>
  </si>
  <si>
    <t>現 在 保 持</t>
    <phoneticPr fontId="2"/>
  </si>
  <si>
    <t>修行年数</t>
    <rPh sb="0" eb="4">
      <t>シュギョウネンスウ</t>
    </rPh>
    <phoneticPr fontId="2"/>
  </si>
  <si>
    <t>和暦</t>
    <rPh sb="0" eb="2">
      <t>ワレキ</t>
    </rPh>
    <phoneticPr fontId="2"/>
  </si>
  <si>
    <t>現住所</t>
    <rPh sb="0" eb="3">
      <t>ゲンジュウショ</t>
    </rPh>
    <phoneticPr fontId="2"/>
  </si>
  <si>
    <t>-  -</t>
    <phoneticPr fontId="2"/>
  </si>
  <si>
    <t>電話番号</t>
    <rPh sb="0" eb="4">
      <t>デンワバンゴウ</t>
    </rPh>
    <phoneticPr fontId="2"/>
  </si>
  <si>
    <t>-</t>
    <phoneticPr fontId="2"/>
  </si>
  <si>
    <t>〒</t>
    <phoneticPr fontId="2"/>
  </si>
  <si>
    <t>学校 又は
勤務先</t>
    <rPh sb="0" eb="2">
      <t>ガッコウ</t>
    </rPh>
    <rPh sb="3" eb="4">
      <t>マタ</t>
    </rPh>
    <rPh sb="6" eb="9">
      <t>キンムサキ</t>
    </rPh>
    <phoneticPr fontId="2"/>
  </si>
  <si>
    <t>選択</t>
  </si>
  <si>
    <t>（所在地）</t>
    <rPh sb="1" eb="4">
      <t>ショザイチ</t>
    </rPh>
    <phoneticPr fontId="2"/>
  </si>
  <si>
    <t>振込明細コピー</t>
    <rPh sb="0" eb="1">
      <t>フ</t>
    </rPh>
    <rPh sb="1" eb="2">
      <t>コ</t>
    </rPh>
    <rPh sb="2" eb="4">
      <t>メイサイ</t>
    </rPh>
    <phoneticPr fontId="2"/>
  </si>
  <si>
    <t>入金額</t>
    <rPh sb="0" eb="3">
      <t>ニュウキンガク</t>
    </rPh>
    <phoneticPr fontId="2"/>
  </si>
  <si>
    <t>振込人（カタカナ）</t>
    <rPh sb="0" eb="1">
      <t>フ</t>
    </rPh>
    <rPh sb="1" eb="2">
      <t>コ</t>
    </rPh>
    <rPh sb="2" eb="3">
      <t>ニン</t>
    </rPh>
    <phoneticPr fontId="2"/>
  </si>
  <si>
    <t>受審料合計</t>
    <rPh sb="0" eb="5">
      <t>ジュシンリョウゴウケイ</t>
    </rPh>
    <phoneticPr fontId="2"/>
  </si>
  <si>
    <t>受審料</t>
    <rPh sb="0" eb="2">
      <t>ジュシン</t>
    </rPh>
    <rPh sb="2" eb="3">
      <t>リョウ</t>
    </rPh>
    <phoneticPr fontId="2"/>
  </si>
  <si>
    <t>現段位確認書類</t>
    <rPh sb="0" eb="1">
      <t>ゲン</t>
    </rPh>
    <rPh sb="1" eb="3">
      <t>ダンイ</t>
    </rPh>
    <rPh sb="3" eb="5">
      <t>カクニン</t>
    </rPh>
    <rPh sb="5" eb="7">
      <t>ショルイ</t>
    </rPh>
    <phoneticPr fontId="2"/>
  </si>
  <si>
    <t>一級証状の写し</t>
    <rPh sb="0" eb="2">
      <t>イッキュウ</t>
    </rPh>
    <rPh sb="2" eb="3">
      <t>ショウ</t>
    </rPh>
    <rPh sb="3" eb="4">
      <t>ジョウ</t>
    </rPh>
    <rPh sb="5" eb="6">
      <t>ウツ</t>
    </rPh>
    <phoneticPr fontId="2"/>
  </si>
  <si>
    <t>申請書</t>
    <rPh sb="0" eb="3">
      <t>シンセイショ</t>
    </rPh>
    <phoneticPr fontId="2"/>
  </si>
  <si>
    <t>入金日</t>
    <rPh sb="0" eb="2">
      <t>ニュウキン</t>
    </rPh>
    <rPh sb="2" eb="3">
      <t>ビ</t>
    </rPh>
    <phoneticPr fontId="2"/>
  </si>
  <si>
    <t>受審段位</t>
    <rPh sb="0" eb="2">
      <t>ジュシン</t>
    </rPh>
    <rPh sb="2" eb="4">
      <t>ダンイ</t>
    </rPh>
    <phoneticPr fontId="2"/>
  </si>
  <si>
    <t>男女</t>
    <rPh sb="0" eb="2">
      <t>ダンジョ</t>
    </rPh>
    <phoneticPr fontId="2"/>
  </si>
  <si>
    <t>名（ｶﾅ）</t>
    <rPh sb="0" eb="1">
      <t>メイ</t>
    </rPh>
    <phoneticPr fontId="2"/>
  </si>
  <si>
    <t>姓（ｶﾅ）</t>
    <rPh sb="0" eb="1">
      <t>セイ</t>
    </rPh>
    <phoneticPr fontId="2"/>
  </si>
  <si>
    <t>名</t>
    <rPh sb="0" eb="1">
      <t>メイ</t>
    </rPh>
    <phoneticPr fontId="2"/>
  </si>
  <si>
    <t>受審者：姓</t>
    <rPh sb="0" eb="3">
      <t>ジュシンシャ</t>
    </rPh>
    <rPh sb="4" eb="5">
      <t>セイ</t>
    </rPh>
    <phoneticPr fontId="2"/>
  </si>
  <si>
    <t>道歴保証人</t>
    <rPh sb="0" eb="1">
      <t>ミチ</t>
    </rPh>
    <rPh sb="1" eb="2">
      <t>レキ</t>
    </rPh>
    <rPh sb="2" eb="5">
      <t>ホショウニン</t>
    </rPh>
    <phoneticPr fontId="2"/>
  </si>
  <si>
    <t>送付者</t>
    <rPh sb="0" eb="2">
      <t>ソウフ</t>
    </rPh>
    <rPh sb="2" eb="3">
      <t>シャ</t>
    </rPh>
    <phoneticPr fontId="2"/>
  </si>
  <si>
    <t>所属</t>
    <rPh sb="0" eb="2">
      <t>ショゾク</t>
    </rPh>
    <phoneticPr fontId="2"/>
  </si>
  <si>
    <t>番号</t>
    <rPh sb="0" eb="2">
      <t>バンゴウ</t>
    </rPh>
    <phoneticPr fontId="2"/>
  </si>
  <si>
    <t>※都空連以外での段位取得者のみ</t>
    <rPh sb="1" eb="6">
      <t>トクウレンイガイ</t>
    </rPh>
    <rPh sb="8" eb="10">
      <t>ダンイ</t>
    </rPh>
    <rPh sb="10" eb="13">
      <t>シュトクシャ</t>
    </rPh>
    <phoneticPr fontId="2"/>
  </si>
  <si>
    <t>※初段受審者のみ</t>
    <rPh sb="1" eb="3">
      <t>ショダン</t>
    </rPh>
    <rPh sb="3" eb="5">
      <t>ジュシン</t>
    </rPh>
    <rPh sb="5" eb="6">
      <t>シャ</t>
    </rPh>
    <phoneticPr fontId="2"/>
  </si>
  <si>
    <t>※２年分は必須</t>
    <rPh sb="2" eb="4">
      <t>ネンブン</t>
    </rPh>
    <rPh sb="5" eb="7">
      <t>ヒッス</t>
    </rPh>
    <phoneticPr fontId="2"/>
  </si>
  <si>
    <t>会員証の添付</t>
    <rPh sb="0" eb="3">
      <t>カイインショウ</t>
    </rPh>
    <rPh sb="4" eb="6">
      <t>テンプ</t>
    </rPh>
    <phoneticPr fontId="2"/>
  </si>
  <si>
    <t>西暦年/月/日</t>
    <rPh sb="0" eb="2">
      <t>セイレキ</t>
    </rPh>
    <rPh sb="2" eb="3">
      <t>ネン</t>
    </rPh>
    <rPh sb="4" eb="5">
      <t>ツキ</t>
    </rPh>
    <rPh sb="6" eb="7">
      <t>ヒ</t>
    </rPh>
    <phoneticPr fontId="2"/>
  </si>
  <si>
    <t>※異なる場合は変更</t>
    <rPh sb="1" eb="2">
      <t>コト</t>
    </rPh>
    <rPh sb="4" eb="6">
      <t>バアイ</t>
    </rPh>
    <rPh sb="7" eb="9">
      <t>ヘンコウ</t>
    </rPh>
    <phoneticPr fontId="2"/>
  </si>
  <si>
    <t>春季審査会</t>
  </si>
  <si>
    <t>年度</t>
    <rPh sb="0" eb="2">
      <t>ネンド</t>
    </rPh>
    <phoneticPr fontId="2"/>
  </si>
  <si>
    <t>令和</t>
    <rPh sb="0" eb="2">
      <t>レイワ</t>
    </rPh>
    <phoneticPr fontId="2"/>
  </si>
  <si>
    <t>世田谷</t>
    <rPh sb="0" eb="3">
      <t>セタガヤ</t>
    </rPh>
    <phoneticPr fontId="2"/>
  </si>
  <si>
    <t>その他</t>
    <rPh sb="2" eb="3">
      <t>タ</t>
    </rPh>
    <phoneticPr fontId="2"/>
  </si>
  <si>
    <t>移行初段</t>
    <rPh sb="0" eb="2">
      <t>イコウ</t>
    </rPh>
    <rPh sb="2" eb="4">
      <t>ショダン</t>
    </rPh>
    <phoneticPr fontId="2"/>
  </si>
  <si>
    <t>一般初段</t>
    <rPh sb="0" eb="4">
      <t>イッパンショダン</t>
    </rPh>
    <phoneticPr fontId="2"/>
  </si>
  <si>
    <t>少年初段</t>
    <rPh sb="0" eb="4">
      <t>ショウネンショダン</t>
    </rPh>
    <phoneticPr fontId="2"/>
  </si>
  <si>
    <t>選択</t>
    <rPh sb="0" eb="2">
      <t>センタク</t>
    </rPh>
    <phoneticPr fontId="2"/>
  </si>
  <si>
    <t>空手道歴</t>
    <rPh sb="0" eb="2">
      <t>カラテ</t>
    </rPh>
    <rPh sb="2" eb="3">
      <t>ドウ</t>
    </rPh>
    <rPh sb="3" eb="4">
      <t>レキ</t>
    </rPh>
    <phoneticPr fontId="2"/>
  </si>
  <si>
    <t>一級</t>
    <rPh sb="0" eb="2">
      <t>イッキュウ</t>
    </rPh>
    <phoneticPr fontId="2"/>
  </si>
  <si>
    <t>会派</t>
    <rPh sb="0" eb="2">
      <t>カイハ</t>
    </rPh>
    <phoneticPr fontId="2"/>
  </si>
  <si>
    <t>公認</t>
    <rPh sb="0" eb="2">
      <t>コウニン</t>
    </rPh>
    <phoneticPr fontId="2"/>
  </si>
  <si>
    <t>取得日</t>
    <rPh sb="0" eb="3">
      <t>シュトクビ</t>
    </rPh>
    <phoneticPr fontId="2"/>
  </si>
  <si>
    <t>公認 No.</t>
    <rPh sb="0" eb="2">
      <t>コウニン</t>
    </rPh>
    <phoneticPr fontId="2"/>
  </si>
  <si>
    <t>初段</t>
    <rPh sb="0" eb="2">
      <t>ショダン</t>
    </rPh>
    <phoneticPr fontId="2"/>
  </si>
  <si>
    <t>弐段</t>
    <rPh sb="0" eb="1">
      <t>ニ</t>
    </rPh>
    <rPh sb="1" eb="2">
      <t>ダン</t>
    </rPh>
    <phoneticPr fontId="2"/>
  </si>
  <si>
    <t>参段</t>
    <rPh sb="0" eb="1">
      <t>サン</t>
    </rPh>
    <rPh sb="1" eb="2">
      <t>ダン</t>
    </rPh>
    <phoneticPr fontId="2"/>
  </si>
  <si>
    <t>住所</t>
    <rPh sb="0" eb="2">
      <t>ジュウショ</t>
    </rPh>
    <phoneticPr fontId="2"/>
  </si>
  <si>
    <t>本人との関係</t>
    <rPh sb="0" eb="2">
      <t>ホンニン</t>
    </rPh>
    <rPh sb="4" eb="6">
      <t>カンケイ</t>
    </rPh>
    <phoneticPr fontId="2"/>
  </si>
  <si>
    <t>所属団体名</t>
    <rPh sb="0" eb="5">
      <t>ショゾクダンタイメイ</t>
    </rPh>
    <phoneticPr fontId="2"/>
  </si>
  <si>
    <t>会名・館名・塾名</t>
    <phoneticPr fontId="2"/>
  </si>
  <si>
    <t>所属区郡市連盟</t>
    <rPh sb="0" eb="2">
      <t>ショゾク</t>
    </rPh>
    <rPh sb="2" eb="7">
      <t>クグンシレンメイ</t>
    </rPh>
    <phoneticPr fontId="2"/>
  </si>
  <si>
    <t>少年弐段</t>
    <rPh sb="0" eb="2">
      <t>ショウネン</t>
    </rPh>
    <rPh sb="2" eb="3">
      <t>ニ</t>
    </rPh>
    <rPh sb="3" eb="4">
      <t>ダン</t>
    </rPh>
    <phoneticPr fontId="2"/>
  </si>
  <si>
    <t>一般弐段</t>
    <rPh sb="0" eb="2">
      <t>イッパン</t>
    </rPh>
    <rPh sb="2" eb="3">
      <t>ニ</t>
    </rPh>
    <rPh sb="3" eb="4">
      <t>ダン</t>
    </rPh>
    <phoneticPr fontId="2"/>
  </si>
  <si>
    <t>一般参段</t>
    <rPh sb="0" eb="2">
      <t>イッパン</t>
    </rPh>
    <rPh sb="2" eb="3">
      <t>サン</t>
    </rPh>
    <rPh sb="3" eb="4">
      <t>ダン</t>
    </rPh>
    <phoneticPr fontId="2"/>
  </si>
  <si>
    <t>移行弐段</t>
    <rPh sb="0" eb="2">
      <t>イコウ</t>
    </rPh>
    <rPh sb="2" eb="3">
      <t>ニ</t>
    </rPh>
    <rPh sb="3" eb="4">
      <t>ダン</t>
    </rPh>
    <phoneticPr fontId="2"/>
  </si>
  <si>
    <t>　(2025.1. 改)</t>
    <phoneticPr fontId="2"/>
  </si>
  <si>
    <t>移行参段</t>
    <rPh sb="0" eb="2">
      <t>イコウ</t>
    </rPh>
    <rPh sb="2" eb="3">
      <t>サン</t>
    </rPh>
    <rPh sb="3" eb="4">
      <t>ダン</t>
    </rPh>
    <phoneticPr fontId="2"/>
  </si>
  <si>
    <t>※初段を取得していなければ、一級を選択</t>
    <rPh sb="14" eb="16">
      <t>イッキュウ</t>
    </rPh>
    <rPh sb="17" eb="19">
      <t>センタク</t>
    </rPh>
    <phoneticPr fontId="2"/>
  </si>
  <si>
    <t xml:space="preserve"> ↑</t>
    <phoneticPr fontId="2"/>
  </si>
  <si>
    <t>※初段受審者は指定形のみ</t>
    <rPh sb="1" eb="6">
      <t>ショダンジュシンシャ</t>
    </rPh>
    <rPh sb="7" eb="10">
      <t>シテイガタ</t>
    </rPh>
    <phoneticPr fontId="2"/>
  </si>
  <si>
    <t>指定形</t>
    <rPh sb="0" eb="3">
      <t>シテイガタ</t>
    </rPh>
    <phoneticPr fontId="1"/>
  </si>
  <si>
    <t>自由形</t>
    <rPh sb="0" eb="3">
      <t>ジユウガタ</t>
    </rPh>
    <phoneticPr fontId="1"/>
  </si>
  <si>
    <t>全空連 本年度</t>
    <rPh sb="0" eb="3">
      <t>ゼンクウレン</t>
    </rPh>
    <rPh sb="4" eb="5">
      <t>ホン</t>
    </rPh>
    <rPh sb="5" eb="7">
      <t>ネンド</t>
    </rPh>
    <phoneticPr fontId="2"/>
  </si>
  <si>
    <t>都空連 前年度</t>
    <rPh sb="0" eb="1">
      <t>ト</t>
    </rPh>
    <rPh sb="1" eb="2">
      <t>クウ</t>
    </rPh>
    <rPh sb="2" eb="3">
      <t>レン</t>
    </rPh>
    <rPh sb="4" eb="5">
      <t>ゼン</t>
    </rPh>
    <rPh sb="5" eb="7">
      <t>ネンド</t>
    </rPh>
    <phoneticPr fontId="2"/>
  </si>
  <si>
    <t>本年度</t>
    <rPh sb="0" eb="1">
      <t>ホン</t>
    </rPh>
    <rPh sb="1" eb="3">
      <t>ネンド</t>
    </rPh>
    <phoneticPr fontId="2"/>
  </si>
  <si>
    <t>空手道歴
保証人</t>
    <rPh sb="0" eb="2">
      <t>カラテ</t>
    </rPh>
    <rPh sb="2" eb="3">
      <t>ドウ</t>
    </rPh>
    <rPh sb="3" eb="4">
      <t>レキ</t>
    </rPh>
    <rPh sb="5" eb="8">
      <t>ホショウニン</t>
    </rPh>
    <phoneticPr fontId="2"/>
  </si>
  <si>
    <r>
      <rPr>
        <sz val="26"/>
        <color theme="1"/>
        <rFont val="ＭＳ 明朝"/>
        <family val="1"/>
        <charset val="128"/>
      </rPr>
      <t>　受 審 申 請 書</t>
    </r>
    <r>
      <rPr>
        <sz val="20"/>
        <color theme="1"/>
        <rFont val="ＭＳ 明朝"/>
        <family val="1"/>
        <charset val="128"/>
      </rPr>
      <t>（初段～参段）</t>
    </r>
    <phoneticPr fontId="2"/>
  </si>
  <si>
    <t>※公認 No.は、証状に記載されております。</t>
    <rPh sb="1" eb="3">
      <t>コウニン</t>
    </rPh>
    <rPh sb="9" eb="10">
      <t>アカシ</t>
    </rPh>
    <rPh sb="10" eb="11">
      <t>ジョウ</t>
    </rPh>
    <rPh sb="12" eb="14">
      <t>キサイ</t>
    </rPh>
    <phoneticPr fontId="2"/>
  </si>
  <si>
    <t>※移行段位申請者のみ</t>
    <rPh sb="1" eb="5">
      <t>イコウダンイ</t>
    </rPh>
    <rPh sb="5" eb="8">
      <t>シンセイシャ</t>
    </rPh>
    <phoneticPr fontId="2"/>
  </si>
  <si>
    <t>段位証状の写し</t>
    <rPh sb="0" eb="2">
      <t>ダンイ</t>
    </rPh>
    <rPh sb="2" eb="3">
      <t>ショウ</t>
    </rPh>
    <rPh sb="3" eb="4">
      <t>ジョウ</t>
    </rPh>
    <rPh sb="5" eb="6">
      <t>ウツ</t>
    </rPh>
    <phoneticPr fontId="2"/>
  </si>
  <si>
    <t>受 審
形 名</t>
    <rPh sb="0" eb="1">
      <t>ウケ</t>
    </rPh>
    <rPh sb="2" eb="3">
      <t>シン</t>
    </rPh>
    <rPh sb="4" eb="5">
      <t>カタ</t>
    </rPh>
    <rPh sb="6" eb="7">
      <t>メイ</t>
    </rPh>
    <phoneticPr fontId="2"/>
  </si>
  <si>
    <t>保証人の同意</t>
    <rPh sb="0" eb="3">
      <t>ホショウニン</t>
    </rPh>
    <rPh sb="4" eb="6">
      <t>ドウイ</t>
    </rPh>
    <phoneticPr fontId="2"/>
  </si>
  <si>
    <t>※道歴保証人は、連盟に登録されている道歴保証人もしくは区郡市連盟会長に限ります。</t>
    <rPh sb="0" eb="1">
      <t>レキ</t>
    </rPh>
    <rPh sb="1" eb="2">
      <t>ミチ</t>
    </rPh>
    <rPh sb="2" eb="5">
      <t>ホショウニン</t>
    </rPh>
    <rPh sb="7" eb="9">
      <t>レンメイ</t>
    </rPh>
    <rPh sb="10" eb="12">
      <t>トウロク</t>
    </rPh>
    <rPh sb="17" eb="18">
      <t>ドウ</t>
    </rPh>
    <rPh sb="18" eb="19">
      <t>ミチ</t>
    </rPh>
    <rPh sb="19" eb="22">
      <t>ホショウニン</t>
    </rPh>
    <rPh sb="26" eb="27">
      <t>ク</t>
    </rPh>
    <rPh sb="27" eb="29">
      <t>グンシ</t>
    </rPh>
    <rPh sb="29" eb="31">
      <t>レンメイ</t>
    </rPh>
    <rPh sb="31" eb="33">
      <t>カイチョウ</t>
    </rPh>
    <rPh sb="34" eb="35">
      <t>カギ</t>
    </rPh>
    <phoneticPr fontId="2"/>
  </si>
  <si>
    <t>個人申し込みの方は、こちらもご記入ください。別途受審申請チェックシートの提出は不要になります。</t>
    <rPh sb="0" eb="2">
      <t>コジン</t>
    </rPh>
    <rPh sb="2" eb="3">
      <t>モウ</t>
    </rPh>
    <rPh sb="4" eb="5">
      <t>コ</t>
    </rPh>
    <rPh sb="7" eb="8">
      <t>カタ</t>
    </rPh>
    <rPh sb="15" eb="17">
      <t>キニュウ</t>
    </rPh>
    <rPh sb="22" eb="24">
      <t>ベット</t>
    </rPh>
    <rPh sb="24" eb="26">
      <t>ジュシン</t>
    </rPh>
    <rPh sb="26" eb="28">
      <t>シンセイ</t>
    </rPh>
    <rPh sb="36" eb="38">
      <t>テイシュツ</t>
    </rPh>
    <rPh sb="39" eb="41">
      <t>フヨウ</t>
    </rPh>
    <phoneticPr fontId="2"/>
  </si>
  <si>
    <r>
      <t>団体申し込みの方は、上記を確認後、受審申請チェックシートに</t>
    </r>
    <r>
      <rPr>
        <b/>
        <sz val="12"/>
        <color rgb="FFFF0000"/>
        <rFont val="游ゴシック"/>
        <family val="3"/>
        <charset val="128"/>
        <scheme val="minor"/>
      </rPr>
      <t>値として</t>
    </r>
    <r>
      <rPr>
        <sz val="12"/>
        <color theme="1"/>
        <rFont val="游ゴシック"/>
        <family val="3"/>
        <charset val="128"/>
        <scheme val="minor"/>
      </rPr>
      <t>コピー貼り付け可能。※本シートにリンクさせないよう注意。</t>
    </r>
    <rPh sb="0" eb="2">
      <t>ダンタイ</t>
    </rPh>
    <rPh sb="2" eb="3">
      <t>モウ</t>
    </rPh>
    <rPh sb="4" eb="5">
      <t>コ</t>
    </rPh>
    <rPh sb="7" eb="8">
      <t>カタ</t>
    </rPh>
    <rPh sb="10" eb="12">
      <t>ジョウキ</t>
    </rPh>
    <rPh sb="13" eb="16">
      <t>カクニンゴ</t>
    </rPh>
    <rPh sb="17" eb="19">
      <t>ジュシン</t>
    </rPh>
    <rPh sb="19" eb="21">
      <t>シンセイ</t>
    </rPh>
    <rPh sb="29" eb="30">
      <t>アタイ</t>
    </rPh>
    <rPh sb="36" eb="37">
      <t>ハ</t>
    </rPh>
    <rPh sb="38" eb="39">
      <t>ツ</t>
    </rPh>
    <rPh sb="40" eb="42">
      <t>カノウ</t>
    </rPh>
    <rPh sb="44" eb="45">
      <t>ホン</t>
    </rPh>
    <rPh sb="58" eb="60">
      <t>チュウイ</t>
    </rPh>
    <phoneticPr fontId="2"/>
  </si>
  <si>
    <t>送信日</t>
    <rPh sb="0" eb="3">
      <t>ソウシンビ</t>
    </rPh>
    <phoneticPr fontId="2"/>
  </si>
  <si>
    <t>画像サイズに注意</t>
    <rPh sb="0" eb="2">
      <t>ガゾウ</t>
    </rPh>
    <rPh sb="6" eb="8">
      <t>チュウイ</t>
    </rPh>
    <phoneticPr fontId="2"/>
  </si>
  <si>
    <t>そのままスマホ撮影した画像を貼り付けると本申請書のファイルサイズが大きくなってしまいます。ストレージ等でお送りいただく場合は、問題ないのですが、メールで送信する場合、サイズオーバーで送信できない可能性が生じてきます。ペイントなどの画像編集ソフトでファイルサイズを小さくしてからの貼り付け推奨。</t>
    <rPh sb="7" eb="9">
      <t>サツエイ</t>
    </rPh>
    <rPh sb="11" eb="13">
      <t>ガゾウ</t>
    </rPh>
    <rPh sb="14" eb="15">
      <t>ハ</t>
    </rPh>
    <rPh sb="16" eb="17">
      <t>ツ</t>
    </rPh>
    <rPh sb="20" eb="21">
      <t>ホン</t>
    </rPh>
    <rPh sb="21" eb="24">
      <t>シンセイショ</t>
    </rPh>
    <rPh sb="33" eb="34">
      <t>オオ</t>
    </rPh>
    <rPh sb="50" eb="51">
      <t>トウ</t>
    </rPh>
    <rPh sb="53" eb="54">
      <t>オク</t>
    </rPh>
    <rPh sb="59" eb="61">
      <t>バアイ</t>
    </rPh>
    <rPh sb="63" eb="65">
      <t>モンダイ</t>
    </rPh>
    <rPh sb="76" eb="78">
      <t>ソウシン</t>
    </rPh>
    <rPh sb="80" eb="82">
      <t>バアイ</t>
    </rPh>
    <rPh sb="91" eb="93">
      <t>ソウシン</t>
    </rPh>
    <rPh sb="97" eb="100">
      <t>カノウセイ</t>
    </rPh>
    <rPh sb="101" eb="102">
      <t>ショウ</t>
    </rPh>
    <rPh sb="115" eb="119">
      <t>ガゾ</t>
    </rPh>
    <rPh sb="131" eb="132">
      <t>チイ</t>
    </rPh>
    <rPh sb="139" eb="140">
      <t>ハ</t>
    </rPh>
    <rPh sb="141" eb="142">
      <t>ツ</t>
    </rPh>
    <rPh sb="143" eb="145">
      <t>スイショウ</t>
    </rPh>
    <phoneticPr fontId="2"/>
  </si>
  <si>
    <t>※西暦だけを入力してください</t>
    <rPh sb="1" eb="3">
      <t>セイレキ</t>
    </rPh>
    <rPh sb="6" eb="8">
      <t>ニュウリョク</t>
    </rPh>
    <phoneticPr fontId="2"/>
  </si>
  <si>
    <t>必要書類</t>
    <rPh sb="0" eb="4">
      <t>ヒツヨウショルイ</t>
    </rPh>
    <phoneticPr fontId="2"/>
  </si>
  <si>
    <t>公認一級</t>
    <rPh sb="0" eb="4">
      <t>コウニンイッキュウ</t>
    </rPh>
    <phoneticPr fontId="2"/>
  </si>
  <si>
    <t>申請区分</t>
    <rPh sb="0" eb="4">
      <t>シンセイクブン</t>
    </rPh>
    <phoneticPr fontId="2"/>
  </si>
  <si>
    <t>師</t>
  </si>
  <si>
    <t>※携帯電話推奨</t>
    <rPh sb="1" eb="3">
      <t>ケイタイ</t>
    </rPh>
    <rPh sb="3" eb="5">
      <t>デンワ</t>
    </rPh>
    <rPh sb="5" eb="7">
      <t>スイショウ</t>
    </rPh>
    <phoneticPr fontId="2"/>
  </si>
  <si>
    <t>※東京都空手道連盟に登録された道歴保証人
  もしくは区郡市連盟の会長のみ</t>
    <rPh sb="1" eb="7">
      <t>トウキョウトカラテドウ</t>
    </rPh>
    <rPh sb="7" eb="9">
      <t>レンメイ</t>
    </rPh>
    <rPh sb="10" eb="12">
      <t>トウロク</t>
    </rPh>
    <rPh sb="15" eb="16">
      <t>ドウ</t>
    </rPh>
    <rPh sb="16" eb="17">
      <t>レキ</t>
    </rPh>
    <rPh sb="17" eb="20">
      <t>ホショウニン</t>
    </rPh>
    <rPh sb="27" eb="30">
      <t>クグンシ</t>
    </rPh>
    <rPh sb="30" eb="32">
      <t>レンメイ</t>
    </rPh>
    <rPh sb="33" eb="35">
      <t>カイチョウ</t>
    </rPh>
    <phoneticPr fontId="2"/>
  </si>
  <si>
    <t>個人申請</t>
  </si>
  <si>
    <t>とうきょう</t>
    <phoneticPr fontId="2"/>
  </si>
  <si>
    <t>たろう</t>
    <phoneticPr fontId="2"/>
  </si>
  <si>
    <t>東京</t>
    <rPh sb="0" eb="2">
      <t>トウキョウ</t>
    </rPh>
    <phoneticPr fontId="2"/>
  </si>
  <si>
    <t>太郎</t>
    <rPh sb="0" eb="2">
      <t>タロウ</t>
    </rPh>
    <phoneticPr fontId="2"/>
  </si>
  <si>
    <t>男</t>
  </si>
  <si>
    <t>***-****</t>
    <phoneticPr fontId="2"/>
  </si>
  <si>
    <t>東京都世田谷区＊＊＊＊＊</t>
    <rPh sb="0" eb="3">
      <t>トウキョウト</t>
    </rPh>
    <rPh sb="3" eb="7">
      <t>セタガヤク</t>
    </rPh>
    <phoneticPr fontId="2"/>
  </si>
  <si>
    <t>090- 0000 - 0000</t>
    <phoneticPr fontId="2"/>
  </si>
  <si>
    <t>勤務先</t>
  </si>
  <si>
    <t>株式会社〇〇〇</t>
    <rPh sb="0" eb="4">
      <t>カブシキガイシャ</t>
    </rPh>
    <phoneticPr fontId="2"/>
  </si>
  <si>
    <t>所属</t>
  </si>
  <si>
    <t>営業部</t>
    <rPh sb="0" eb="3">
      <t>エイギョウブ</t>
    </rPh>
    <phoneticPr fontId="2"/>
  </si>
  <si>
    <t>東京都新宿区＊＊＊＊＊</t>
    <rPh sb="0" eb="3">
      <t>トウキョウト</t>
    </rPh>
    <rPh sb="3" eb="6">
      <t>シンジュクク</t>
    </rPh>
    <phoneticPr fontId="2"/>
  </si>
  <si>
    <t>03- 0000 - 0000</t>
    <phoneticPr fontId="2"/>
  </si>
  <si>
    <t>東京第〇〇〇〇号</t>
    <phoneticPr fontId="2"/>
  </si>
  <si>
    <t>〇〇　〇〇</t>
    <phoneticPr fontId="2"/>
  </si>
  <si>
    <t>東京都世田谷区＊＊＊＊＊＊</t>
    <rPh sb="0" eb="3">
      <t>トウキョウト</t>
    </rPh>
    <rPh sb="3" eb="7">
      <t>セタガヤク</t>
    </rPh>
    <phoneticPr fontId="2"/>
  </si>
  <si>
    <t>同意済</t>
  </si>
  <si>
    <t>〇〇〇〇</t>
    <phoneticPr fontId="2"/>
  </si>
  <si>
    <t>※原則、日付は西暦で入力してください。</t>
    <rPh sb="1" eb="3">
      <t>ゲンソク</t>
    </rPh>
    <rPh sb="4" eb="6">
      <t>ヒヅケ</t>
    </rPh>
    <rPh sb="7" eb="9">
      <t>セイレキ</t>
    </rPh>
    <rPh sb="10" eb="12">
      <t>ニュウリョク</t>
    </rPh>
    <phoneticPr fontId="2"/>
  </si>
  <si>
    <r>
      <t xml:space="preserve">例：2026年3月13日 → </t>
    </r>
    <r>
      <rPr>
        <sz val="16"/>
        <color theme="0"/>
        <rFont val="ＭＳ 明朝"/>
        <family val="1"/>
        <charset val="128"/>
      </rPr>
      <t>26/03/13</t>
    </r>
    <rPh sb="0" eb="1">
      <t>レイ</t>
    </rPh>
    <rPh sb="6" eb="7">
      <t>ネン</t>
    </rPh>
    <rPh sb="8" eb="9">
      <t>ガツ</t>
    </rPh>
    <rPh sb="11" eb="12">
      <t>ニチ</t>
    </rPh>
    <phoneticPr fontId="2"/>
  </si>
  <si>
    <t>八王子市</t>
    <rPh sb="0" eb="3">
      <t>ハチオウジ</t>
    </rPh>
    <rPh sb="3" eb="4">
      <t>シ</t>
    </rPh>
    <phoneticPr fontId="2"/>
  </si>
  <si>
    <t>立川市</t>
    <rPh sb="0" eb="2">
      <t>タチカワ</t>
    </rPh>
    <rPh sb="2" eb="3">
      <t>シ</t>
    </rPh>
    <phoneticPr fontId="2"/>
  </si>
  <si>
    <t>武蔵野市</t>
    <rPh sb="0" eb="3">
      <t>ムサシノ</t>
    </rPh>
    <phoneticPr fontId="2"/>
  </si>
  <si>
    <t>三鷹市</t>
    <rPh sb="0" eb="2">
      <t>ミタカ</t>
    </rPh>
    <phoneticPr fontId="2"/>
  </si>
  <si>
    <t>青梅市</t>
    <rPh sb="0" eb="2">
      <t>オウメ</t>
    </rPh>
    <phoneticPr fontId="2"/>
  </si>
  <si>
    <t>府中市</t>
    <rPh sb="0" eb="2">
      <t>フチュウ</t>
    </rPh>
    <phoneticPr fontId="2"/>
  </si>
  <si>
    <t>昭島市</t>
    <rPh sb="0" eb="2">
      <t>アキシマ</t>
    </rPh>
    <phoneticPr fontId="2"/>
  </si>
  <si>
    <t>調布市</t>
    <rPh sb="0" eb="2">
      <t>チョウフ</t>
    </rPh>
    <phoneticPr fontId="2"/>
  </si>
  <si>
    <t>町田市</t>
    <rPh sb="0" eb="2">
      <t>マチダ</t>
    </rPh>
    <phoneticPr fontId="2"/>
  </si>
  <si>
    <t>小金井市</t>
    <rPh sb="0" eb="3">
      <t>コガネイ</t>
    </rPh>
    <phoneticPr fontId="2"/>
  </si>
  <si>
    <t>小平市</t>
    <rPh sb="0" eb="2">
      <t>コダイラ</t>
    </rPh>
    <phoneticPr fontId="2"/>
  </si>
  <si>
    <t>日野市</t>
    <rPh sb="0" eb="2">
      <t>ヒノ</t>
    </rPh>
    <phoneticPr fontId="2"/>
  </si>
  <si>
    <t>東村山市</t>
    <phoneticPr fontId="2"/>
  </si>
  <si>
    <t>国分寺市</t>
    <rPh sb="0" eb="3">
      <t>コクブンジ</t>
    </rPh>
    <phoneticPr fontId="2"/>
  </si>
  <si>
    <t>国立市</t>
    <rPh sb="0" eb="2">
      <t>クニタチ</t>
    </rPh>
    <phoneticPr fontId="2"/>
  </si>
  <si>
    <t>福生市</t>
    <rPh sb="0" eb="2">
      <t>フッサ</t>
    </rPh>
    <phoneticPr fontId="2"/>
  </si>
  <si>
    <t>狛江市</t>
    <rPh sb="0" eb="2">
      <t>コマエ</t>
    </rPh>
    <phoneticPr fontId="2"/>
  </si>
  <si>
    <t>東大和市</t>
    <rPh sb="0" eb="3">
      <t>ヒガシヤマト</t>
    </rPh>
    <phoneticPr fontId="2"/>
  </si>
  <si>
    <t>清瀬市</t>
    <rPh sb="0" eb="2">
      <t>キヨセ</t>
    </rPh>
    <phoneticPr fontId="2"/>
  </si>
  <si>
    <t>東久留米市</t>
    <rPh sb="0" eb="1">
      <t>ヒガシ</t>
    </rPh>
    <rPh sb="1" eb="4">
      <t>クルメ</t>
    </rPh>
    <phoneticPr fontId="2"/>
  </si>
  <si>
    <t>武蔵村山市</t>
    <phoneticPr fontId="2"/>
  </si>
  <si>
    <t>多摩市</t>
    <rPh sb="0" eb="2">
      <t>タマ</t>
    </rPh>
    <phoneticPr fontId="2"/>
  </si>
  <si>
    <t>稲城市</t>
    <rPh sb="0" eb="2">
      <t>イナキ</t>
    </rPh>
    <phoneticPr fontId="2"/>
  </si>
  <si>
    <t>羽村市</t>
    <rPh sb="0" eb="2">
      <t>ハムラ</t>
    </rPh>
    <phoneticPr fontId="2"/>
  </si>
  <si>
    <t>あきる野市</t>
    <rPh sb="3" eb="4">
      <t>ノ</t>
    </rPh>
    <phoneticPr fontId="2"/>
  </si>
  <si>
    <t>西東京市</t>
    <rPh sb="0" eb="3">
      <t>ニシトウキョウ</t>
    </rPh>
    <phoneticPr fontId="2"/>
  </si>
  <si>
    <t>西多摩市</t>
    <rPh sb="0" eb="3">
      <t>ニシタマ</t>
    </rPh>
    <phoneticPr fontId="2"/>
  </si>
  <si>
    <t>申請時の注意点</t>
    <rPh sb="0" eb="3">
      <t>シンセイジ</t>
    </rPh>
    <rPh sb="4" eb="7">
      <t>チュウイテン</t>
    </rPh>
    <phoneticPr fontId="2"/>
  </si>
  <si>
    <t>■ ファイル名について</t>
    <rPh sb="6" eb="7">
      <t>メイ</t>
    </rPh>
    <phoneticPr fontId="2"/>
  </si>
  <si>
    <t>1. 受審申請書のファイル名は「申請書_名前_受審段位」でお送りください。</t>
    <rPh sb="3" eb="5">
      <t>ジュシン</t>
    </rPh>
    <rPh sb="5" eb="8">
      <t>シンセイショ</t>
    </rPh>
    <rPh sb="13" eb="14">
      <t>メイ</t>
    </rPh>
    <rPh sb="16" eb="19">
      <t>シンセイショ</t>
    </rPh>
    <rPh sb="20" eb="22">
      <t>ナマエ</t>
    </rPh>
    <rPh sb="23" eb="25">
      <t>ジュシン</t>
    </rPh>
    <rPh sb="25" eb="27">
      <t>ダンイ</t>
    </rPh>
    <rPh sb="30" eb="31">
      <t>オク</t>
    </rPh>
    <phoneticPr fontId="2"/>
  </si>
  <si>
    <t>2. 会員証のファイル名は「全空連もしくは都空連26_氏名」でお送りください。</t>
    <rPh sb="3" eb="6">
      <t>カイインショウ</t>
    </rPh>
    <rPh sb="11" eb="12">
      <t>メイ</t>
    </rPh>
    <rPh sb="14" eb="17">
      <t>ゼンクウレン</t>
    </rPh>
    <rPh sb="21" eb="24">
      <t>トクウレン</t>
    </rPh>
    <rPh sb="27" eb="29">
      <t>シメイ</t>
    </rPh>
    <rPh sb="32" eb="33">
      <t>オク</t>
    </rPh>
    <phoneticPr fontId="2"/>
  </si>
  <si>
    <t>　  ※都空連の後に会員証の年度を西暦で記載 例：2025年度→都空連25</t>
    <rPh sb="4" eb="7">
      <t>トクウレン</t>
    </rPh>
    <rPh sb="8" eb="9">
      <t>アト</t>
    </rPh>
    <rPh sb="10" eb="13">
      <t>カイインショウ</t>
    </rPh>
    <rPh sb="14" eb="16">
      <t>ネンド</t>
    </rPh>
    <rPh sb="17" eb="19">
      <t>セイレキ</t>
    </rPh>
    <rPh sb="20" eb="22">
      <t>キサイ</t>
    </rPh>
    <rPh sb="23" eb="24">
      <t>レイ</t>
    </rPh>
    <rPh sb="29" eb="31">
      <t>ネンド</t>
    </rPh>
    <rPh sb="32" eb="33">
      <t>ト</t>
    </rPh>
    <rPh sb="33" eb="34">
      <t>クウ</t>
    </rPh>
    <rPh sb="34" eb="35">
      <t>レン</t>
    </rPh>
    <phoneticPr fontId="2"/>
  </si>
  <si>
    <t>　  ※全空連の会員証は、全空連の会員ページからPDFとしてダウンロード可能。</t>
    <rPh sb="4" eb="7">
      <t>ゼンクウレン</t>
    </rPh>
    <rPh sb="8" eb="11">
      <t>カイインショウ</t>
    </rPh>
    <rPh sb="13" eb="16">
      <t>ゼンクウレン</t>
    </rPh>
    <rPh sb="17" eb="19">
      <t>カイイン</t>
    </rPh>
    <rPh sb="36" eb="38">
      <t>カノウ</t>
    </rPh>
    <phoneticPr fontId="2"/>
  </si>
  <si>
    <t>　  ※PDFの場合、複数会員証をまとめても可。 ファイル名例：全空連・都空連25・26_氏名</t>
    <rPh sb="8" eb="10">
      <t>バアイ</t>
    </rPh>
    <rPh sb="11" eb="16">
      <t>フクスウカイインショウ</t>
    </rPh>
    <rPh sb="22" eb="23">
      <t>カ</t>
    </rPh>
    <rPh sb="29" eb="30">
      <t>メイ</t>
    </rPh>
    <rPh sb="30" eb="31">
      <t>レイ</t>
    </rPh>
    <rPh sb="32" eb="35">
      <t>ゼンクウレン</t>
    </rPh>
    <rPh sb="36" eb="39">
      <t>トクウレン</t>
    </rPh>
    <rPh sb="45" eb="47">
      <t>シメイ</t>
    </rPh>
    <phoneticPr fontId="2"/>
  </si>
  <si>
    <t>3. 一級証状のファイル名は「一級_氏名」でお送りください。</t>
    <rPh sb="3" eb="5">
      <t>イッキュウ</t>
    </rPh>
    <rPh sb="12" eb="13">
      <t>メイ</t>
    </rPh>
    <rPh sb="15" eb="17">
      <t>イッキュウ</t>
    </rPh>
    <rPh sb="18" eb="20">
      <t>シメイ</t>
    </rPh>
    <rPh sb="23" eb="24">
      <t>オク</t>
    </rPh>
    <phoneticPr fontId="2"/>
  </si>
  <si>
    <t>4. 現段位確認書類のファイル名は「その他_氏名」でお送りください。</t>
    <rPh sb="3" eb="6">
      <t>ゲンダンイ</t>
    </rPh>
    <rPh sb="6" eb="10">
      <t>カクニンショルイ</t>
    </rPh>
    <rPh sb="15" eb="16">
      <t>メイ</t>
    </rPh>
    <rPh sb="20" eb="21">
      <t>タ</t>
    </rPh>
    <rPh sb="22" eb="24">
      <t>シメイ</t>
    </rPh>
    <rPh sb="27" eb="28">
      <t>オク</t>
    </rPh>
    <phoneticPr fontId="2"/>
  </si>
  <si>
    <t>■ データ添付について</t>
    <rPh sb="5" eb="7">
      <t>テンプ</t>
    </rPh>
    <phoneticPr fontId="2"/>
  </si>
  <si>
    <t>メールへのデータ添付で送る場合のファイルサイズ上限は5メガバイトです。ご注意くださいませ。</t>
    <rPh sb="8" eb="10">
      <t>テンプ</t>
    </rPh>
    <rPh sb="11" eb="12">
      <t>オク</t>
    </rPh>
    <rPh sb="13" eb="15">
      <t>バアイ</t>
    </rPh>
    <rPh sb="23" eb="25">
      <t>ジョウゲン</t>
    </rPh>
    <rPh sb="36" eb="38">
      <t>チュウイ</t>
    </rPh>
    <phoneticPr fontId="2"/>
  </si>
  <si>
    <t>Googleドライブの例（推奨）</t>
    <rPh sb="11" eb="12">
      <t>レイ</t>
    </rPh>
    <rPh sb="13" eb="15">
      <t>スイショウ</t>
    </rPh>
    <phoneticPr fontId="2"/>
  </si>
  <si>
    <t>https://drive.google.com/drive/</t>
    <phoneticPr fontId="2"/>
  </si>
  <si>
    <t>Dropboxの場合（推奨）</t>
    <rPh sb="8" eb="10">
      <t>バアイ</t>
    </rPh>
    <rPh sb="11" eb="13">
      <t>スイショウ</t>
    </rPh>
    <phoneticPr fontId="2"/>
  </si>
  <si>
    <t>https://www.dropbox.com/</t>
    <phoneticPr fontId="2"/>
  </si>
  <si>
    <t>OneDriveの場合</t>
    <rPh sb="9" eb="11">
      <t>バアイ</t>
    </rPh>
    <phoneticPr fontId="2"/>
  </si>
  <si>
    <t>OneDriveは、Microsoftとのサブスクリプション契約が必要になります。</t>
    <rPh sb="30" eb="32">
      <t>ケイヤク</t>
    </rPh>
    <rPh sb="33" eb="35">
      <t>ヒツヨウ</t>
    </rPh>
    <phoneticPr fontId="2"/>
  </si>
  <si>
    <t>大容量ファイル転送サービス</t>
    <rPh sb="0" eb="3">
      <t>ダイヨウリョウ</t>
    </rPh>
    <rPh sb="7" eb="9">
      <t>テンソウ</t>
    </rPh>
    <phoneticPr fontId="2"/>
  </si>
  <si>
    <t>・データ便</t>
    <rPh sb="4" eb="5">
      <t>ビン</t>
    </rPh>
    <phoneticPr fontId="2"/>
  </si>
  <si>
    <t>・ギガファイル便</t>
    <rPh sb="7" eb="8">
      <t>ビン</t>
    </rPh>
    <phoneticPr fontId="2"/>
  </si>
  <si>
    <t>■ その他</t>
    <rPh sb="4" eb="5">
      <t>タ</t>
    </rPh>
    <phoneticPr fontId="2"/>
  </si>
  <si>
    <t>メール送信の際、開封確認を要求していただいても構いません。その開封確認をもって、受領メールとさせていただきます。複数人で転送受信しているため、複数の開封確認が届く可能性がございます。ご了承くださいませ。</t>
    <rPh sb="3" eb="5">
      <t>ソウシン</t>
    </rPh>
    <rPh sb="6" eb="7">
      <t>サイ</t>
    </rPh>
    <rPh sb="8" eb="12">
      <t>カイフウカクニン</t>
    </rPh>
    <rPh sb="13" eb="15">
      <t>ヨウキュウ</t>
    </rPh>
    <rPh sb="23" eb="24">
      <t>カマ</t>
    </rPh>
    <rPh sb="31" eb="35">
      <t>カイフウカクニン</t>
    </rPh>
    <rPh sb="40" eb="42">
      <t>ジュリョウ</t>
    </rPh>
    <rPh sb="56" eb="59">
      <t>フクスウニン</t>
    </rPh>
    <rPh sb="60" eb="62">
      <t>テンソウ</t>
    </rPh>
    <rPh sb="62" eb="64">
      <t>ジュシン</t>
    </rPh>
    <rPh sb="71" eb="73">
      <t>フクスウ</t>
    </rPh>
    <rPh sb="74" eb="78">
      <t>カイフウカクニン</t>
    </rPh>
    <rPh sb="79" eb="80">
      <t>トド</t>
    </rPh>
    <rPh sb="81" eb="84">
      <t>カノウセイ</t>
    </rPh>
    <rPh sb="92" eb="94">
      <t>リョウショウ</t>
    </rPh>
    <phoneticPr fontId="2"/>
  </si>
  <si>
    <r>
      <t>全てのファイルを1フォルダに保存してください。次に、ファイルを右クリックして</t>
    </r>
    <r>
      <rPr>
        <sz val="11"/>
        <color rgb="FFFF0000"/>
        <rFont val="ＭＳ Ｐゴシック"/>
        <family val="3"/>
        <charset val="128"/>
      </rPr>
      <t>共有</t>
    </r>
    <r>
      <rPr>
        <sz val="11"/>
        <color theme="1"/>
        <rFont val="ＭＳ Ｐゴシック"/>
        <family val="3"/>
        <charset val="128"/>
      </rPr>
      <t>をクリックし、一般的なアクセスで</t>
    </r>
    <r>
      <rPr>
        <sz val="11"/>
        <color rgb="FFFF0000"/>
        <rFont val="ＭＳ Ｐゴシック"/>
        <family val="3"/>
        <charset val="128"/>
      </rPr>
      <t>リンクを知っている人全員</t>
    </r>
    <r>
      <rPr>
        <sz val="11"/>
        <color theme="1"/>
        <rFont val="ＭＳ Ｐゴシック"/>
        <family val="3"/>
        <charset val="128"/>
      </rPr>
      <t>を選択して、リンクをメールでお送りください。
※アクセス権がリンクを知っている人全員になってない場合は、アクセス権の申請を行いますので、アクセスを許可してください。</t>
    </r>
    <rPh sb="0" eb="1">
      <t>スベ</t>
    </rPh>
    <rPh sb="14" eb="16">
      <t>ホゾン</t>
    </rPh>
    <rPh sb="23" eb="24">
      <t>ツギ</t>
    </rPh>
    <rPh sb="31" eb="32">
      <t>ミギ</t>
    </rPh>
    <rPh sb="38" eb="40">
      <t>キョウユウ</t>
    </rPh>
    <rPh sb="47" eb="50">
      <t>イッパンテキ</t>
    </rPh>
    <rPh sb="60" eb="61">
      <t>シ</t>
    </rPh>
    <rPh sb="65" eb="66">
      <t>ヒト</t>
    </rPh>
    <rPh sb="66" eb="68">
      <t>ゼンイン</t>
    </rPh>
    <rPh sb="69" eb="71">
      <t>センタク</t>
    </rPh>
    <rPh sb="83" eb="84">
      <t>オク</t>
    </rPh>
    <rPh sb="96" eb="97">
      <t>ケン</t>
    </rPh>
    <rPh sb="102" eb="103">
      <t>シ</t>
    </rPh>
    <rPh sb="107" eb="108">
      <t>ヒト</t>
    </rPh>
    <rPh sb="108" eb="110">
      <t>ゼンイン</t>
    </rPh>
    <rPh sb="116" eb="118">
      <t>バアイ</t>
    </rPh>
    <rPh sb="124" eb="125">
      <t>ケン</t>
    </rPh>
    <rPh sb="126" eb="128">
      <t>シンセイ</t>
    </rPh>
    <rPh sb="129" eb="130">
      <t>オコナ</t>
    </rPh>
    <rPh sb="141" eb="143">
      <t>キョカ</t>
    </rPh>
    <phoneticPr fontId="2"/>
  </si>
  <si>
    <r>
      <t>全てのファイルを1フォルダに保存してください。次に、ファイルを右クリックしてDropbox＞</t>
    </r>
    <r>
      <rPr>
        <sz val="11"/>
        <color rgb="FFFF0000"/>
        <rFont val="ＭＳ Ｐゴシック"/>
        <family val="3"/>
        <charset val="128"/>
      </rPr>
      <t>コピーを転送</t>
    </r>
    <r>
      <rPr>
        <sz val="11"/>
        <color theme="1"/>
        <rFont val="ＭＳ Ｐゴシック"/>
        <family val="3"/>
        <charset val="128"/>
      </rPr>
      <t>を選択し、リンクをメールでお送りください。</t>
    </r>
    <rPh sb="0" eb="1">
      <t>スベ</t>
    </rPh>
    <rPh sb="14" eb="16">
      <t>ホゾン</t>
    </rPh>
    <rPh sb="23" eb="24">
      <t>ツギ</t>
    </rPh>
    <rPh sb="31" eb="32">
      <t>ミギ</t>
    </rPh>
    <rPh sb="50" eb="52">
      <t>テンソウ</t>
    </rPh>
    <rPh sb="53" eb="55">
      <t>センタク</t>
    </rPh>
    <rPh sb="66" eb="67">
      <t>オク</t>
    </rPh>
    <phoneticPr fontId="2"/>
  </si>
  <si>
    <r>
      <t xml:space="preserve">GoogleドライブとDropboxは、無料で利用可能です。当会では、この2つを推奨しております。
</t>
    </r>
    <r>
      <rPr>
        <sz val="10"/>
        <color rgb="FF0070C0"/>
        <rFont val="ＭＳ Ｐゴシック"/>
        <family val="3"/>
        <charset val="128"/>
      </rPr>
      <t>Androidスマホをお持ちの方は、Googleドライブがオススメです。GoogleアカウントからGoogleドライブが利用可能です。Dropboxは2G、Googleドライブは15Gが無料版の容量です。</t>
    </r>
    <rPh sb="20" eb="22">
      <t>ムリョウ</t>
    </rPh>
    <rPh sb="23" eb="27">
      <t>リヨウカノウ</t>
    </rPh>
    <rPh sb="30" eb="32">
      <t>トウカイ</t>
    </rPh>
    <rPh sb="40" eb="42">
      <t>スイショウ</t>
    </rPh>
    <rPh sb="62" eb="63">
      <t>モ</t>
    </rPh>
    <rPh sb="65" eb="66">
      <t>カタ</t>
    </rPh>
    <rPh sb="110" eb="114">
      <t>リヨウカノウ</t>
    </rPh>
    <rPh sb="143" eb="146">
      <t>ムリョウバン</t>
    </rPh>
    <rPh sb="147" eb="149">
      <t>ヨウリョウ</t>
    </rPh>
    <phoneticPr fontId="2"/>
  </si>
  <si>
    <r>
      <t>全てのファイルを1フォルダに保存してください。次に、ファイルを右クリックしてOneDrive＞</t>
    </r>
    <r>
      <rPr>
        <sz val="11"/>
        <color rgb="FFFF0000"/>
        <rFont val="ＭＳ Ｐゴシック"/>
        <family val="3"/>
        <charset val="128"/>
      </rPr>
      <t>共有</t>
    </r>
    <r>
      <rPr>
        <sz val="11"/>
        <color theme="1"/>
        <rFont val="ＭＳ Ｐゴシック"/>
        <family val="3"/>
        <charset val="128"/>
      </rPr>
      <t>を選択し、リンクをメールでお送りください。</t>
    </r>
    <rPh sb="0" eb="1">
      <t>スベ</t>
    </rPh>
    <rPh sb="14" eb="16">
      <t>ホゾン</t>
    </rPh>
    <rPh sb="23" eb="24">
      <t>ツギ</t>
    </rPh>
    <rPh sb="31" eb="32">
      <t>ミギ</t>
    </rPh>
    <rPh sb="47" eb="49">
      <t>キョウユウ</t>
    </rPh>
    <rPh sb="50" eb="52">
      <t>センタク</t>
    </rPh>
    <rPh sb="63" eb="64">
      <t>オク</t>
    </rPh>
    <phoneticPr fontId="2"/>
  </si>
  <si>
    <t>個人はメール添付でも構いませんが、団体申請は、原則、Googleドライブ、Dropbox、OneDriveなどのクラウドストレージもしくは大容量ファイル転送サービスでお送りくださいませ。</t>
    <rPh sb="0" eb="2">
      <t>コジン</t>
    </rPh>
    <rPh sb="6" eb="8">
      <t>テンプ</t>
    </rPh>
    <rPh sb="10" eb="11">
      <t>カマ</t>
    </rPh>
    <rPh sb="17" eb="21">
      <t>ダンタイシンセイ</t>
    </rPh>
    <rPh sb="23" eb="25">
      <t>ゲンソク</t>
    </rPh>
    <rPh sb="84" eb="85">
      <t>オク</t>
    </rPh>
    <phoneticPr fontId="2"/>
  </si>
  <si>
    <t>■ 団体申請について</t>
    <rPh sb="2" eb="6">
      <t>ダンタイシンセイ</t>
    </rPh>
    <phoneticPr fontId="2"/>
  </si>
  <si>
    <t>団体申請は、必ず各申請者の振込を取りまとめて、一括で振込してください。</t>
    <rPh sb="0" eb="4">
      <t>ダンタイシンセイ</t>
    </rPh>
    <rPh sb="6" eb="7">
      <t>カナラ</t>
    </rPh>
    <rPh sb="8" eb="9">
      <t>カク</t>
    </rPh>
    <rPh sb="9" eb="12">
      <t>シンセイシャ</t>
    </rPh>
    <rPh sb="13" eb="15">
      <t>フリコミ</t>
    </rPh>
    <rPh sb="16" eb="17">
      <t>ト</t>
    </rPh>
    <rPh sb="23" eb="25">
      <t>イッカツ</t>
    </rPh>
    <rPh sb="26" eb="28">
      <t>フリコミ</t>
    </rPh>
    <phoneticPr fontId="2"/>
  </si>
  <si>
    <t>申請者が直接振込された場合は、個人申請として取り扱わせていただきます。</t>
    <rPh sb="0" eb="3">
      <t>シンセイシャ</t>
    </rPh>
    <rPh sb="4" eb="6">
      <t>チョクセツ</t>
    </rPh>
    <rPh sb="6" eb="7">
      <t>フ</t>
    </rPh>
    <rPh sb="7" eb="8">
      <t>コ</t>
    </rPh>
    <rPh sb="11" eb="13">
      <t>バアイ</t>
    </rPh>
    <rPh sb="15" eb="19">
      <t>コジンシンセイ</t>
    </rPh>
    <rPh sb="22" eb="23">
      <t>ト</t>
    </rPh>
    <rPh sb="24" eb="25">
      <t>アツカ</t>
    </rPh>
    <phoneticPr fontId="2"/>
  </si>
  <si>
    <t>メールタイトルは、受審申請（年度）（季節）でお送りください。　例：受審申請2026春</t>
    <rPh sb="9" eb="13">
      <t>ジュシンシンセイ</t>
    </rPh>
    <rPh sb="14" eb="16">
      <t>ネンド</t>
    </rPh>
    <rPh sb="18" eb="20">
      <t>キセツ</t>
    </rPh>
    <rPh sb="23" eb="24">
      <t>オク</t>
    </rPh>
    <rPh sb="31" eb="32">
      <t>レイ</t>
    </rPh>
    <rPh sb="33" eb="35">
      <t>ジュシン</t>
    </rPh>
    <rPh sb="35" eb="37">
      <t>シンセイ</t>
    </rPh>
    <rPh sb="41" eb="42">
      <t>ハル</t>
    </rPh>
    <phoneticPr fontId="2"/>
  </si>
  <si>
    <t>※個人で直接振り込まれた場合、個人申請となります。団体申請は、団体がまとめて全受審者分の振込を行ってください。</t>
    <rPh sb="1" eb="3">
      <t>コジン</t>
    </rPh>
    <rPh sb="4" eb="6">
      <t>チョクセツ</t>
    </rPh>
    <rPh sb="6" eb="7">
      <t>フ</t>
    </rPh>
    <rPh sb="8" eb="9">
      <t>コ</t>
    </rPh>
    <rPh sb="12" eb="14">
      <t>バアイ</t>
    </rPh>
    <rPh sb="15" eb="17">
      <t>コジン</t>
    </rPh>
    <rPh sb="17" eb="19">
      <t>シンセイ</t>
    </rPh>
    <rPh sb="25" eb="27">
      <t>ダンタイ</t>
    </rPh>
    <rPh sb="27" eb="29">
      <t>シンセイ</t>
    </rPh>
    <rPh sb="31" eb="33">
      <t>ダンタイ</t>
    </rPh>
    <rPh sb="38" eb="39">
      <t>ゼン</t>
    </rPh>
    <rPh sb="39" eb="41">
      <t>ジュシン</t>
    </rPh>
    <rPh sb="41" eb="42">
      <t>シャ</t>
    </rPh>
    <rPh sb="42" eb="43">
      <t>ブン</t>
    </rPh>
    <rPh sb="44" eb="46">
      <t>フリコミ</t>
    </rPh>
    <rPh sb="47" eb="48">
      <t>オコナ</t>
    </rPh>
    <phoneticPr fontId="2"/>
  </si>
  <si>
    <t xml:space="preserve"> 障がい者審査</t>
    <rPh sb="1" eb="2">
      <t>ショウ</t>
    </rPh>
    <rPh sb="4" eb="5">
      <t>シャ</t>
    </rPh>
    <rPh sb="5" eb="7">
      <t>シンサ</t>
    </rPh>
    <phoneticPr fontId="2"/>
  </si>
  <si>
    <t>※修行年数が異なる場合、直接数値を入力してください。
※障がい者審査を希望される方はボックスにチェックを入れてください。</t>
    <rPh sb="1" eb="4">
      <t>シュギョウネン</t>
    </rPh>
    <rPh sb="4" eb="5">
      <t>スウ</t>
    </rPh>
    <rPh sb="6" eb="7">
      <t>コト</t>
    </rPh>
    <rPh sb="9" eb="11">
      <t>バアイ</t>
    </rPh>
    <rPh sb="12" eb="14">
      <t>チョクセツ</t>
    </rPh>
    <rPh sb="14" eb="16">
      <t>スウチ</t>
    </rPh>
    <rPh sb="17" eb="19">
      <t>ニュウリョク</t>
    </rPh>
    <rPh sb="28" eb="29">
      <t>ショウ</t>
    </rPh>
    <rPh sb="31" eb="32">
      <t>シャ</t>
    </rPh>
    <rPh sb="32" eb="34">
      <t>シンサ</t>
    </rPh>
    <rPh sb="35" eb="37">
      <t>キボウ</t>
    </rPh>
    <rPh sb="40" eb="41">
      <t>カタ</t>
    </rPh>
    <rPh sb="52" eb="53">
      <t>イ</t>
    </rPh>
    <phoneticPr fontId="2"/>
  </si>
  <si>
    <t>※修行年数が異なる場合、直接数値を入力してください。
※障がい者審査を希望される方は☑を選択してください。</t>
    <rPh sb="1" eb="4">
      <t>シュギョウネン</t>
    </rPh>
    <rPh sb="4" eb="5">
      <t>スウ</t>
    </rPh>
    <rPh sb="6" eb="7">
      <t>コト</t>
    </rPh>
    <rPh sb="9" eb="11">
      <t>バアイ</t>
    </rPh>
    <rPh sb="12" eb="14">
      <t>チョクセツ</t>
    </rPh>
    <rPh sb="14" eb="16">
      <t>スウチ</t>
    </rPh>
    <rPh sb="17" eb="19">
      <t>ニュウリョク</t>
    </rPh>
    <rPh sb="28" eb="29">
      <t>ショウ</t>
    </rPh>
    <rPh sb="31" eb="32">
      <t>シャ</t>
    </rPh>
    <rPh sb="32" eb="34">
      <t>シンサ</t>
    </rPh>
    <rPh sb="35" eb="37">
      <t>キボウ</t>
    </rPh>
    <rPh sb="40" eb="41">
      <t>カタ</t>
    </rPh>
    <rPh sb="44" eb="46">
      <t>センタク</t>
    </rPh>
    <phoneticPr fontId="2"/>
  </si>
  <si>
    <t>□</t>
    <phoneticPr fontId="2"/>
  </si>
  <si>
    <t>パラ</t>
    <phoneticPr fontId="1"/>
  </si>
  <si>
    <t>記述</t>
  </si>
  <si>
    <t>エンピ</t>
  </si>
  <si>
    <t>※指定形は選択可。得意形は指定形以外は直接入力してください</t>
    <rPh sb="1" eb="3">
      <t>シテイ</t>
    </rPh>
    <rPh sb="3" eb="4">
      <t>ガタ</t>
    </rPh>
    <rPh sb="5" eb="7">
      <t>センタク</t>
    </rPh>
    <rPh sb="7" eb="8">
      <t>カ</t>
    </rPh>
    <phoneticPr fontId="2"/>
  </si>
  <si>
    <t>千代田区</t>
    <rPh sb="0" eb="4">
      <t>チヨダク</t>
    </rPh>
    <phoneticPr fontId="2"/>
  </si>
  <si>
    <t>中央区</t>
    <rPh sb="0" eb="3">
      <t>チュウオウク</t>
    </rPh>
    <phoneticPr fontId="2"/>
  </si>
  <si>
    <t>港区</t>
    <rPh sb="0" eb="2">
      <t>ミナトク</t>
    </rPh>
    <phoneticPr fontId="2"/>
  </si>
  <si>
    <t>新宿区</t>
    <rPh sb="0" eb="3">
      <t>シンジュクク</t>
    </rPh>
    <phoneticPr fontId="2"/>
  </si>
  <si>
    <t>文京区</t>
    <rPh sb="0" eb="3">
      <t>ブンキョウク</t>
    </rPh>
    <phoneticPr fontId="2"/>
  </si>
  <si>
    <t>台東区</t>
    <rPh sb="0" eb="3">
      <t>タイトウク</t>
    </rPh>
    <phoneticPr fontId="2"/>
  </si>
  <si>
    <t>墨田区</t>
    <rPh sb="0" eb="3">
      <t>スミダク</t>
    </rPh>
    <phoneticPr fontId="2"/>
  </si>
  <si>
    <t>江東区</t>
    <rPh sb="0" eb="3">
      <t>コウトウク</t>
    </rPh>
    <phoneticPr fontId="2"/>
  </si>
  <si>
    <t>品川区</t>
    <rPh sb="0" eb="3">
      <t>シナガワク</t>
    </rPh>
    <phoneticPr fontId="2"/>
  </si>
  <si>
    <t>目黒区</t>
    <rPh sb="0" eb="3">
      <t>メグロク</t>
    </rPh>
    <phoneticPr fontId="2"/>
  </si>
  <si>
    <t>大田区</t>
    <rPh sb="0" eb="3">
      <t>オオタク</t>
    </rPh>
    <phoneticPr fontId="2"/>
  </si>
  <si>
    <t>世田谷区</t>
    <rPh sb="0" eb="4">
      <t>セタガヤク</t>
    </rPh>
    <phoneticPr fontId="2"/>
  </si>
  <si>
    <t>渋谷区</t>
    <rPh sb="0" eb="3">
      <t>シブヤク</t>
    </rPh>
    <phoneticPr fontId="2"/>
  </si>
  <si>
    <t>中野区</t>
    <rPh sb="0" eb="3">
      <t>ナカノク</t>
    </rPh>
    <phoneticPr fontId="2"/>
  </si>
  <si>
    <t>杉並区</t>
    <rPh sb="0" eb="3">
      <t>スギナミク</t>
    </rPh>
    <phoneticPr fontId="2"/>
  </si>
  <si>
    <t>豊島区</t>
    <rPh sb="0" eb="3">
      <t>トシマク</t>
    </rPh>
    <phoneticPr fontId="2"/>
  </si>
  <si>
    <t>北区</t>
    <rPh sb="0" eb="2">
      <t>キタク</t>
    </rPh>
    <phoneticPr fontId="2"/>
  </si>
  <si>
    <t>荒川区</t>
    <rPh sb="0" eb="3">
      <t>アラカワク</t>
    </rPh>
    <phoneticPr fontId="2"/>
  </si>
  <si>
    <t>板橋区</t>
    <rPh sb="0" eb="3">
      <t>イタバシク</t>
    </rPh>
    <phoneticPr fontId="2"/>
  </si>
  <si>
    <t>練馬区</t>
    <rPh sb="0" eb="3">
      <t>ネリマク</t>
    </rPh>
    <phoneticPr fontId="2"/>
  </si>
  <si>
    <t>足立区</t>
    <rPh sb="0" eb="3">
      <t>アダチク</t>
    </rPh>
    <phoneticPr fontId="2"/>
  </si>
  <si>
    <t>葛飾区</t>
    <rPh sb="0" eb="3">
      <t>カツシカク</t>
    </rPh>
    <phoneticPr fontId="2"/>
  </si>
  <si>
    <t>江戸川区</t>
    <rPh sb="0" eb="4">
      <t>エドガワク</t>
    </rPh>
    <phoneticPr fontId="2"/>
  </si>
  <si>
    <t>　(2026.1. 改)</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</si>
</sst>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F800]dddd\,\ mmmm\ dd\,\ yyyy"/>
    <numFmt numFmtId="177" formatCode="0_ "/>
    <numFmt numFmtId="178" formatCode="[$-411]ggge&quot;年&quot;m&quot;月&quot;d&quot;日&quot;;@"/>
    <numFmt numFmtId="179" formatCode="0.0_);[Red]\(0.0\)"/>
    <numFmt numFmtId="180" formatCode="m/d;@"/>
    <numFmt numFmtId="181" formatCode="General&quot;歳&quot;"/>
    <numFmt numFmtId="182" formatCode="[$-411]ge\.m\.d;@"/>
    <numFmt numFmtId="183" formatCode="[$]ggge&quot;年&quot;m&quot;月&quot;d&quot;日&quot;;@"/>
    <numFmt numFmtId="184" formatCode="0_);[Red]\(0\)"/>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sz val="16"/>
      <color theme="1"/>
      <name val="ＭＳ 明朝"/>
      <family val="1"/>
      <charset val="128"/>
    </font>
    <font>
      <sz val="18"/>
      <color theme="1"/>
      <name val="ＭＳ 明朝"/>
      <family val="1"/>
      <charset val="128"/>
    </font>
    <font>
      <sz val="20"/>
      <color theme="1"/>
      <name val="ＭＳ 明朝"/>
      <family val="1"/>
      <charset val="128"/>
    </font>
    <font>
      <sz val="26"/>
      <color theme="1"/>
      <name val="ＭＳ 明朝"/>
      <family val="1"/>
      <charset val="128"/>
    </font>
    <font>
      <sz val="12"/>
      <color theme="1"/>
      <name val="游ゴシック"/>
      <family val="3"/>
      <charset val="128"/>
      <scheme val="minor"/>
    </font>
    <font>
      <sz val="10"/>
      <color theme="1"/>
      <name val="游ゴシック"/>
      <family val="3"/>
      <charset val="128"/>
      <scheme val="minor"/>
    </font>
    <font>
      <sz val="10.5"/>
      <color theme="1"/>
      <name val="ＭＳ 明朝"/>
      <family val="1"/>
      <charset val="128"/>
    </font>
    <font>
      <sz val="10.5"/>
      <color rgb="FFFF0000"/>
      <name val="ＭＳ 明朝"/>
      <family val="1"/>
      <charset val="128"/>
    </font>
    <font>
      <sz val="9"/>
      <color theme="1"/>
      <name val="ＭＳ 明朝"/>
      <family val="1"/>
      <charset val="128"/>
    </font>
    <font>
      <sz val="8"/>
      <color theme="1"/>
      <name val="ＭＳ 明朝"/>
      <family val="1"/>
      <charset val="128"/>
    </font>
    <font>
      <b/>
      <sz val="14"/>
      <color theme="1"/>
      <name val="ＭＳ 明朝"/>
      <family val="1"/>
      <charset val="128"/>
    </font>
    <font>
      <sz val="8"/>
      <color rgb="FFFF0000"/>
      <name val="ＭＳ 明朝"/>
      <family val="1"/>
      <charset val="128"/>
    </font>
    <font>
      <sz val="12"/>
      <color rgb="FFFF0000"/>
      <name val="游ゴシック"/>
      <family val="3"/>
      <charset val="128"/>
      <scheme val="minor"/>
    </font>
    <font>
      <b/>
      <sz val="12"/>
      <color rgb="FFFF0000"/>
      <name val="游ゴシック"/>
      <family val="3"/>
      <charset val="128"/>
      <scheme val="minor"/>
    </font>
    <font>
      <sz val="12"/>
      <name val="游ゴシック"/>
      <family val="3"/>
      <charset val="128"/>
      <scheme val="minor"/>
    </font>
    <font>
      <b/>
      <sz val="12"/>
      <color theme="1"/>
      <name val="游ゴシック"/>
      <family val="3"/>
      <charset val="128"/>
      <scheme val="minor"/>
    </font>
    <font>
      <sz val="8"/>
      <color rgb="FFFF0000"/>
      <name val="游ゴシック"/>
      <family val="3"/>
      <charset val="128"/>
      <scheme val="minor"/>
    </font>
    <font>
      <b/>
      <sz val="9"/>
      <color indexed="81"/>
      <name val="MS P ゴシック"/>
      <family val="3"/>
      <charset val="128"/>
    </font>
    <font>
      <sz val="9"/>
      <color indexed="81"/>
      <name val="MS P ゴシック"/>
      <family val="3"/>
      <charset val="128"/>
    </font>
    <font>
      <sz val="12"/>
      <color theme="1"/>
      <name val="ＭＳ 明朝"/>
      <family val="1"/>
      <charset val="128"/>
    </font>
    <font>
      <sz val="22"/>
      <color theme="1"/>
      <name val="ＭＳ 明朝"/>
      <family val="1"/>
      <charset val="128"/>
    </font>
    <font>
      <sz val="10.5"/>
      <color theme="0"/>
      <name val="ＭＳ 明朝"/>
      <family val="1"/>
      <charset val="128"/>
    </font>
    <font>
      <b/>
      <sz val="10.5"/>
      <color theme="0"/>
      <name val="ＭＳ 明朝"/>
      <family val="1"/>
      <charset val="128"/>
    </font>
    <font>
      <sz val="10"/>
      <color theme="0"/>
      <name val="ＭＳ 明朝"/>
      <family val="1"/>
      <charset val="128"/>
    </font>
    <font>
      <sz val="12"/>
      <color theme="0"/>
      <name val="ＭＳ 明朝"/>
      <family val="1"/>
      <charset val="128"/>
    </font>
    <font>
      <sz val="16"/>
      <color theme="0"/>
      <name val="ＭＳ 明朝"/>
      <family val="1"/>
      <charset val="128"/>
    </font>
    <font>
      <sz val="10"/>
      <color theme="1"/>
      <name val="ＭＳ 明朝"/>
      <family val="1"/>
      <charset val="128"/>
    </font>
    <font>
      <u/>
      <sz val="11"/>
      <color theme="10"/>
      <name val="游ゴシック"/>
      <family val="2"/>
      <charset val="128"/>
      <scheme val="minor"/>
    </font>
    <font>
      <sz val="14"/>
      <color theme="1"/>
      <name val="ＭＳ Ｐゴシック"/>
      <family val="3"/>
      <charset val="128"/>
    </font>
    <font>
      <sz val="11"/>
      <color theme="1"/>
      <name val="ＭＳ Ｐゴシック"/>
      <family val="3"/>
      <charset val="128"/>
    </font>
    <font>
      <b/>
      <sz val="11"/>
      <color theme="1"/>
      <name val="ＭＳ Ｐゴシック"/>
      <family val="3"/>
      <charset val="128"/>
    </font>
    <font>
      <u/>
      <sz val="11"/>
      <color theme="10"/>
      <name val="ＭＳ Ｐゴシック"/>
      <family val="3"/>
      <charset val="128"/>
    </font>
    <font>
      <sz val="11"/>
      <color rgb="FFFF0000"/>
      <name val="ＭＳ Ｐゴシック"/>
      <family val="3"/>
      <charset val="128"/>
    </font>
    <font>
      <sz val="11"/>
      <color rgb="FF0070C0"/>
      <name val="ＭＳ Ｐゴシック"/>
      <family val="3"/>
      <charset val="128"/>
    </font>
    <font>
      <sz val="10"/>
      <color rgb="FF0070C0"/>
      <name val="ＭＳ Ｐゴシック"/>
      <family val="3"/>
      <charset val="128"/>
    </font>
    <font>
      <sz val="9"/>
      <color theme="0"/>
      <name val="ＭＳ 明朝"/>
      <family val="1"/>
      <charset val="128"/>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style="hair">
        <color rgb="FFFF0000"/>
      </right>
      <top style="thick">
        <color rgb="FFFF0000"/>
      </top>
      <bottom style="thick">
        <color rgb="FFFF0000"/>
      </bottom>
      <diagonal/>
    </border>
    <border>
      <left style="hair">
        <color rgb="FFFF0000"/>
      </left>
      <right style="hair">
        <color rgb="FFFF0000"/>
      </right>
      <top style="thick">
        <color rgb="FFFF0000"/>
      </top>
      <bottom style="thick">
        <color rgb="FFFF0000"/>
      </bottom>
      <diagonal/>
    </border>
    <border>
      <left style="hair">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diagonalDown="1">
      <left/>
      <right style="medium">
        <color indexed="64"/>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right style="medium">
        <color indexed="64"/>
      </right>
      <top style="thin">
        <color indexed="64"/>
      </top>
      <bottom style="thin">
        <color indexed="64"/>
      </bottom>
      <diagonal style="thin">
        <color indexed="64"/>
      </diagonal>
    </border>
    <border diagonalDown="1">
      <left style="thin">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medium">
        <color indexed="64"/>
      </left>
      <right/>
      <top style="thin">
        <color indexed="64"/>
      </top>
      <bottom style="thin">
        <color indexed="64"/>
      </bottom>
      <diagonal/>
    </border>
    <border>
      <left style="thick">
        <color rgb="FFFF0000"/>
      </left>
      <right/>
      <top style="thick">
        <color rgb="FFFF0000"/>
      </top>
      <bottom style="thick">
        <color rgb="FFFF0000"/>
      </bottom>
      <diagonal/>
    </border>
    <border>
      <left/>
      <right style="hair">
        <color rgb="FFFF0000"/>
      </right>
      <top style="thick">
        <color rgb="FFFF0000"/>
      </top>
      <bottom style="thick">
        <color rgb="FFFF0000"/>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diagonal/>
    </border>
    <border>
      <left/>
      <right style="thin">
        <color indexed="64"/>
      </right>
      <top style="hair">
        <color indexed="64"/>
      </top>
      <bottom/>
      <diagonal/>
    </border>
    <border>
      <left style="medium">
        <color indexed="64"/>
      </left>
      <right/>
      <top style="hair">
        <color indexed="64"/>
      </top>
      <bottom/>
      <diagonal/>
    </border>
    <border diagonalDown="1">
      <left style="thin">
        <color indexed="64"/>
      </left>
      <right/>
      <top style="medium">
        <color indexed="64"/>
      </top>
      <bottom style="thin">
        <color indexed="64"/>
      </bottom>
      <diagonal style="thin">
        <color indexed="64"/>
      </diagonal>
    </border>
  </borders>
  <cellStyleXfs count="4">
    <xf numFmtId="0" fontId="0" fillId="0" borderId="0">
      <alignment vertical="center"/>
    </xf>
    <xf numFmtId="6" fontId="1" fillId="0" borderId="0" applyFont="0" applyFill="0" applyBorder="0" applyAlignment="0" applyProtection="0">
      <alignment vertical="center"/>
    </xf>
    <xf numFmtId="9" fontId="1" fillId="0" borderId="0" applyFont="0" applyFill="0" applyBorder="0" applyAlignment="0" applyProtection="0">
      <alignment vertical="center"/>
    </xf>
    <xf numFmtId="0" fontId="32" fillId="0" borderId="0" applyNumberFormat="0" applyFill="0" applyBorder="0" applyAlignment="0" applyProtection="0">
      <alignment vertical="center"/>
    </xf>
  </cellStyleXfs>
  <cellXfs count="273">
    <xf numFmtId="0" fontId="0" fillId="0" borderId="0" xfId="0">
      <alignment vertical="center"/>
    </xf>
    <xf numFmtId="0" fontId="3" fillId="0" borderId="0" xfId="0" applyFont="1">
      <alignment vertical="center"/>
    </xf>
    <xf numFmtId="0" fontId="11" fillId="0" borderId="0" xfId="0" applyFont="1">
      <alignment vertical="center"/>
    </xf>
    <xf numFmtId="0" fontId="11" fillId="0" borderId="2" xfId="0" applyFont="1" applyBorder="1">
      <alignment vertical="center"/>
    </xf>
    <xf numFmtId="0" fontId="11" fillId="0" borderId="3" xfId="0" applyFont="1" applyBorder="1">
      <alignment vertical="center"/>
    </xf>
    <xf numFmtId="0" fontId="11" fillId="0" borderId="4" xfId="0" applyFont="1" applyBorder="1">
      <alignment vertical="center"/>
    </xf>
    <xf numFmtId="0" fontId="11" fillId="0" borderId="5" xfId="0" applyFont="1" applyBorder="1">
      <alignment vertical="center"/>
    </xf>
    <xf numFmtId="0" fontId="11" fillId="0" borderId="6" xfId="0" applyFont="1" applyBorder="1">
      <alignment vertical="center"/>
    </xf>
    <xf numFmtId="0" fontId="11" fillId="0" borderId="7" xfId="0" applyFont="1" applyBorder="1">
      <alignment vertical="center"/>
    </xf>
    <xf numFmtId="0" fontId="11" fillId="0" borderId="8" xfId="0" applyFont="1" applyBorder="1">
      <alignment vertical="center"/>
    </xf>
    <xf numFmtId="0" fontId="11" fillId="0" borderId="9" xfId="0" applyFont="1" applyBorder="1">
      <alignment vertical="center"/>
    </xf>
    <xf numFmtId="0" fontId="11" fillId="0" borderId="0" xfId="0" applyFont="1" applyAlignment="1">
      <alignment horizontal="left" vertical="center" wrapText="1"/>
    </xf>
    <xf numFmtId="0" fontId="11" fillId="0" borderId="8" xfId="0" applyFont="1" applyBorder="1" applyAlignment="1">
      <alignment horizontal="center" vertical="center"/>
    </xf>
    <xf numFmtId="0" fontId="16" fillId="0" borderId="3" xfId="0" applyFont="1" applyBorder="1">
      <alignment vertical="center"/>
    </xf>
    <xf numFmtId="0" fontId="9" fillId="0" borderId="0" xfId="0" applyFont="1">
      <alignment vertical="center"/>
    </xf>
    <xf numFmtId="0" fontId="9" fillId="0" borderId="0" xfId="0" applyFont="1" applyAlignment="1">
      <alignment horizontal="center" vertical="center"/>
    </xf>
    <xf numFmtId="0" fontId="17" fillId="0" borderId="0" xfId="0" applyFont="1" applyAlignment="1">
      <alignment horizontal="center" vertical="center" shrinkToFit="1"/>
    </xf>
    <xf numFmtId="0" fontId="9" fillId="0" borderId="0" xfId="0" applyFont="1" applyAlignment="1">
      <alignment vertical="center" shrinkToFit="1"/>
    </xf>
    <xf numFmtId="0" fontId="18" fillId="0" borderId="0" xfId="0" applyFont="1" applyAlignment="1">
      <alignment horizontal="center" vertical="center" shrinkToFit="1"/>
    </xf>
    <xf numFmtId="180" fontId="19" fillId="0" borderId="0" xfId="0" applyNumberFormat="1" applyFont="1" applyAlignment="1">
      <alignment horizontal="center" vertical="center" shrinkToFit="1"/>
    </xf>
    <xf numFmtId="6" fontId="17" fillId="0" borderId="0" xfId="1" applyFont="1" applyAlignment="1">
      <alignment horizontal="center" vertical="center" shrinkToFit="1"/>
    </xf>
    <xf numFmtId="0" fontId="9" fillId="2" borderId="0" xfId="0" applyFont="1" applyFill="1">
      <alignment vertical="center"/>
    </xf>
    <xf numFmtId="0" fontId="9" fillId="2" borderId="0" xfId="0" applyFont="1" applyFill="1" applyAlignment="1">
      <alignment horizontal="center" vertical="center"/>
    </xf>
    <xf numFmtId="6" fontId="17" fillId="2" borderId="0" xfId="1" applyFont="1" applyFill="1" applyAlignment="1">
      <alignment horizontal="center" vertical="center" shrinkToFit="1"/>
    </xf>
    <xf numFmtId="6" fontId="19" fillId="0" borderId="0" xfId="1" applyFont="1" applyAlignment="1">
      <alignment horizontal="center" vertical="center" shrinkToFit="1"/>
    </xf>
    <xf numFmtId="181" fontId="9" fillId="0" borderId="0" xfId="0" applyNumberFormat="1" applyFont="1" applyAlignment="1">
      <alignment horizontal="center" vertical="center"/>
    </xf>
    <xf numFmtId="182" fontId="9" fillId="0" borderId="0" xfId="0" applyNumberFormat="1" applyFont="1">
      <alignment vertical="center"/>
    </xf>
    <xf numFmtId="14" fontId="9" fillId="0" borderId="0" xfId="0" applyNumberFormat="1" applyFont="1">
      <alignment vertical="center"/>
    </xf>
    <xf numFmtId="0" fontId="9" fillId="0" borderId="0" xfId="0" applyFont="1" applyAlignment="1">
      <alignment horizontal="left" vertical="center" indent="2"/>
    </xf>
    <xf numFmtId="180" fontId="17" fillId="0" borderId="0" xfId="0" applyNumberFormat="1" applyFont="1" applyAlignment="1">
      <alignment horizontal="center" vertical="center" shrinkToFit="1"/>
    </xf>
    <xf numFmtId="6" fontId="19" fillId="2" borderId="0" xfId="1" applyFont="1" applyFill="1" applyAlignment="1">
      <alignment horizontal="center" vertical="center" shrinkToFit="1"/>
    </xf>
    <xf numFmtId="0" fontId="9" fillId="0" borderId="0" xfId="0" applyFont="1" applyAlignment="1">
      <alignment horizontal="center" vertical="center" shrinkToFit="1"/>
    </xf>
    <xf numFmtId="6" fontId="9" fillId="2" borderId="0" xfId="1" applyFont="1" applyFill="1" applyAlignment="1">
      <alignment horizontal="center" vertical="center" shrinkToFit="1"/>
    </xf>
    <xf numFmtId="180" fontId="9" fillId="0" borderId="0" xfId="0" applyNumberFormat="1" applyFont="1" applyAlignment="1">
      <alignment horizontal="center" vertical="center" shrinkToFit="1"/>
    </xf>
    <xf numFmtId="9" fontId="9" fillId="0" borderId="0" xfId="2" applyFont="1" applyAlignment="1">
      <alignment horizontal="center" vertical="center"/>
    </xf>
    <xf numFmtId="0" fontId="9" fillId="0" borderId="0" xfId="0" applyFont="1" applyAlignment="1">
      <alignment horizontal="right" vertical="center"/>
    </xf>
    <xf numFmtId="0" fontId="20" fillId="0" borderId="0" xfId="0" applyFont="1" applyAlignment="1">
      <alignment horizontal="center" vertical="center" shrinkToFit="1"/>
    </xf>
    <xf numFmtId="0" fontId="21" fillId="0" borderId="0" xfId="0" applyFont="1" applyAlignment="1">
      <alignment horizontal="left" vertical="center"/>
    </xf>
    <xf numFmtId="0" fontId="9" fillId="0" borderId="0" xfId="0" applyFont="1" applyAlignment="1">
      <alignment horizontal="left" vertical="center"/>
    </xf>
    <xf numFmtId="0" fontId="9" fillId="0" borderId="0" xfId="0" quotePrefix="1" applyFont="1" applyAlignment="1">
      <alignment horizontal="right" vertical="center"/>
    </xf>
    <xf numFmtId="0" fontId="10" fillId="0" borderId="0" xfId="0" applyFont="1">
      <alignment vertical="center"/>
    </xf>
    <xf numFmtId="0" fontId="9" fillId="3" borderId="12" xfId="0" applyFont="1" applyFill="1" applyBorder="1" applyAlignment="1">
      <alignment vertical="center" shrinkToFit="1"/>
    </xf>
    <xf numFmtId="0" fontId="9" fillId="0" borderId="11" xfId="0" applyFont="1" applyBorder="1" applyAlignment="1">
      <alignment horizontal="left" vertical="center" shrinkToFit="1"/>
    </xf>
    <xf numFmtId="0" fontId="18" fillId="3" borderId="11" xfId="0" applyFont="1" applyFill="1" applyBorder="1" applyAlignment="1">
      <alignment horizontal="center" vertical="center" shrinkToFit="1"/>
    </xf>
    <xf numFmtId="0" fontId="9" fillId="0" borderId="10" xfId="0" applyFont="1" applyBorder="1" applyAlignment="1">
      <alignment vertical="center" shrinkToFit="1"/>
    </xf>
    <xf numFmtId="6" fontId="0" fillId="0" borderId="0" xfId="1" applyFont="1">
      <alignment vertical="center"/>
    </xf>
    <xf numFmtId="14" fontId="0" fillId="0" borderId="0" xfId="0" applyNumberFormat="1">
      <alignment vertical="center"/>
    </xf>
    <xf numFmtId="0" fontId="11" fillId="0" borderId="37" xfId="0" applyFont="1" applyBorder="1">
      <alignment vertical="center"/>
    </xf>
    <xf numFmtId="0" fontId="11" fillId="0" borderId="39" xfId="0" applyFont="1" applyBorder="1">
      <alignment vertical="center"/>
    </xf>
    <xf numFmtId="0" fontId="11" fillId="0" borderId="45" xfId="0" applyFont="1" applyBorder="1">
      <alignment vertical="center"/>
    </xf>
    <xf numFmtId="0" fontId="11" fillId="0" borderId="43" xfId="0" applyFont="1" applyBorder="1">
      <alignment vertical="center"/>
    </xf>
    <xf numFmtId="0" fontId="11" fillId="0" borderId="46" xfId="0" applyFont="1" applyBorder="1">
      <alignment vertical="center"/>
    </xf>
    <xf numFmtId="0" fontId="11" fillId="0" borderId="32" xfId="0" applyFont="1" applyBorder="1">
      <alignment vertical="center"/>
    </xf>
    <xf numFmtId="0" fontId="11" fillId="0" borderId="57" xfId="0" applyFont="1" applyBorder="1">
      <alignment vertical="center"/>
    </xf>
    <xf numFmtId="0" fontId="11" fillId="0" borderId="0" xfId="0" applyFont="1" applyAlignment="1">
      <alignment horizontal="right" vertical="center"/>
    </xf>
    <xf numFmtId="0" fontId="14" fillId="0" borderId="7" xfId="0" applyFont="1" applyBorder="1">
      <alignment vertical="center"/>
    </xf>
    <xf numFmtId="0" fontId="14" fillId="0" borderId="0" xfId="0" applyFont="1">
      <alignment vertical="center"/>
    </xf>
    <xf numFmtId="0" fontId="9" fillId="0" borderId="6" xfId="0" applyFont="1" applyBorder="1" applyAlignment="1">
      <alignment horizontal="center" vertical="center"/>
    </xf>
    <xf numFmtId="0" fontId="26" fillId="0" borderId="0" xfId="0" applyFont="1">
      <alignment vertical="center"/>
    </xf>
    <xf numFmtId="0" fontId="27" fillId="0" borderId="0" xfId="0" applyFont="1">
      <alignment vertical="center"/>
    </xf>
    <xf numFmtId="0" fontId="24" fillId="0" borderId="17" xfId="0" applyFont="1" applyBorder="1">
      <alignment vertical="center"/>
    </xf>
    <xf numFmtId="0" fontId="29" fillId="0" borderId="0" xfId="0" applyFont="1">
      <alignment vertical="center"/>
    </xf>
    <xf numFmtId="0" fontId="33" fillId="0" borderId="0" xfId="0" applyFont="1">
      <alignment vertical="center"/>
    </xf>
    <xf numFmtId="0" fontId="34" fillId="0" borderId="0" xfId="0" applyFont="1">
      <alignment vertical="center"/>
    </xf>
    <xf numFmtId="0" fontId="34" fillId="0" borderId="0" xfId="0" applyFont="1" applyAlignment="1">
      <alignment vertical="center" wrapText="1"/>
    </xf>
    <xf numFmtId="0" fontId="35" fillId="0" borderId="0" xfId="0" applyFont="1">
      <alignment vertical="center"/>
    </xf>
    <xf numFmtId="0" fontId="36" fillId="0" borderId="0" xfId="3" applyFont="1" applyAlignment="1">
      <alignment vertical="center" wrapText="1"/>
    </xf>
    <xf numFmtId="0" fontId="36" fillId="0" borderId="0" xfId="3" applyFont="1">
      <alignment vertical="center"/>
    </xf>
    <xf numFmtId="0" fontId="38" fillId="0" borderId="0" xfId="0" applyFont="1" applyAlignment="1">
      <alignment vertical="center" wrapText="1"/>
    </xf>
    <xf numFmtId="0" fontId="38" fillId="0" borderId="0" xfId="0" applyFont="1">
      <alignment vertical="center"/>
    </xf>
    <xf numFmtId="0" fontId="37" fillId="0" borderId="0" xfId="0" applyFont="1" applyAlignment="1">
      <alignment vertical="center" wrapText="1"/>
    </xf>
    <xf numFmtId="179" fontId="11" fillId="0" borderId="30" xfId="0" applyNumberFormat="1" applyFont="1" applyBorder="1" applyAlignment="1">
      <alignment horizontal="right" vertical="center"/>
    </xf>
    <xf numFmtId="0" fontId="9" fillId="5" borderId="0" xfId="0" applyFont="1" applyFill="1" applyAlignment="1">
      <alignment horizontal="left" vertical="center"/>
    </xf>
    <xf numFmtId="179" fontId="11" fillId="0" borderId="31" xfId="0" applyNumberFormat="1" applyFont="1" applyBorder="1">
      <alignment vertical="center"/>
    </xf>
    <xf numFmtId="0" fontId="26" fillId="0" borderId="0" xfId="0" applyFont="1" applyAlignment="1">
      <alignment vertical="center" wrapText="1"/>
    </xf>
    <xf numFmtId="0" fontId="0" fillId="0" borderId="0" xfId="0" applyAlignment="1">
      <alignment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11" fillId="0" borderId="40"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38"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2"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26" xfId="0" applyFont="1" applyBorder="1" applyAlignment="1">
      <alignment horizontal="center" vertical="center" shrinkToFit="1"/>
    </xf>
    <xf numFmtId="0" fontId="11" fillId="0" borderId="27" xfId="0" applyFont="1" applyBorder="1" applyAlignment="1">
      <alignment horizontal="center" vertical="center" shrinkToFit="1"/>
    </xf>
    <xf numFmtId="0" fontId="11" fillId="0" borderId="28" xfId="0" applyFont="1" applyBorder="1" applyAlignment="1">
      <alignment horizontal="center" vertical="center" shrinkToFit="1"/>
    </xf>
    <xf numFmtId="0" fontId="11" fillId="0" borderId="35" xfId="0" applyFont="1" applyBorder="1" applyAlignment="1">
      <alignment horizontal="center" vertical="center"/>
    </xf>
    <xf numFmtId="49" fontId="11" fillId="0" borderId="10" xfId="0" applyNumberFormat="1" applyFont="1" applyBorder="1" applyAlignment="1">
      <alignment horizontal="center" vertical="center"/>
    </xf>
    <xf numFmtId="49" fontId="11" fillId="0" borderId="11" xfId="0" applyNumberFormat="1" applyFont="1" applyBorder="1" applyAlignment="1">
      <alignment horizontal="center" vertical="center"/>
    </xf>
    <xf numFmtId="49" fontId="11" fillId="0" borderId="35" xfId="0" applyNumberFormat="1" applyFont="1" applyBorder="1" applyAlignment="1">
      <alignment horizontal="center" vertical="center"/>
    </xf>
    <xf numFmtId="0" fontId="11" fillId="0" borderId="3" xfId="0" applyFont="1" applyBorder="1">
      <alignmen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57" xfId="0" applyFont="1" applyBorder="1" applyAlignment="1">
      <alignment horizontal="center" vertical="center"/>
    </xf>
    <xf numFmtId="0" fontId="11" fillId="0" borderId="58" xfId="0" applyFont="1" applyBorder="1" applyAlignment="1">
      <alignment horizontal="center" vertical="center"/>
    </xf>
    <xf numFmtId="0" fontId="31" fillId="0" borderId="5" xfId="0" applyFont="1" applyBorder="1" applyAlignment="1">
      <alignment horizontal="center" vertical="center"/>
    </xf>
    <xf numFmtId="0" fontId="31" fillId="0" borderId="0" xfId="0" applyFont="1" applyAlignment="1">
      <alignment horizontal="center" vertical="center"/>
    </xf>
    <xf numFmtId="0" fontId="11" fillId="0" borderId="40" xfId="0" applyFont="1" applyBorder="1" applyAlignment="1">
      <alignment horizontal="center" vertical="center"/>
    </xf>
    <xf numFmtId="0" fontId="11" fillId="0" borderId="36" xfId="0" applyFont="1" applyBorder="1" applyAlignment="1">
      <alignment horizontal="center" vertical="center"/>
    </xf>
    <xf numFmtId="0" fontId="11" fillId="0" borderId="0" xfId="0" applyFont="1" applyAlignment="1">
      <alignment horizontal="center" vertical="center"/>
    </xf>
    <xf numFmtId="0" fontId="11" fillId="0" borderId="6"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21"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8" xfId="0" applyFont="1" applyBorder="1" applyAlignment="1">
      <alignment horizontal="center"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6" fillId="0" borderId="19" xfId="0" applyFont="1" applyBorder="1" applyAlignment="1">
      <alignment horizontal="center" vertical="center"/>
    </xf>
    <xf numFmtId="0" fontId="6" fillId="0" borderId="9" xfId="0" applyFont="1" applyBorder="1" applyAlignment="1">
      <alignment horizontal="center" vertical="center"/>
    </xf>
    <xf numFmtId="0" fontId="11" fillId="0" borderId="1" xfId="0" applyFont="1" applyBorder="1" applyAlignment="1">
      <alignment horizontal="center" vertical="center"/>
    </xf>
    <xf numFmtId="176" fontId="11" fillId="0" borderId="3" xfId="0" applyNumberFormat="1" applyFont="1" applyBorder="1" applyAlignment="1">
      <alignment horizontal="center" vertical="center"/>
    </xf>
    <xf numFmtId="178" fontId="11" fillId="0" borderId="8" xfId="0" applyNumberFormat="1" applyFont="1" applyBorder="1" applyAlignment="1" applyProtection="1">
      <alignment horizontal="center" vertical="center"/>
      <protection locked="0"/>
    </xf>
    <xf numFmtId="177" fontId="11" fillId="0" borderId="8" xfId="0" applyNumberFormat="1" applyFont="1" applyBorder="1" applyAlignment="1" applyProtection="1">
      <alignment horizontal="center" vertical="center"/>
      <protection locked="0"/>
    </xf>
    <xf numFmtId="49" fontId="11" fillId="0" borderId="3" xfId="0" applyNumberFormat="1" applyFont="1" applyBorder="1" applyAlignment="1">
      <alignment horizontal="center" vertical="center"/>
    </xf>
    <xf numFmtId="0" fontId="14" fillId="0" borderId="34"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1" fillId="0" borderId="20" xfId="0" applyFont="1" applyBorder="1" applyAlignment="1">
      <alignment horizontal="center" vertical="center"/>
    </xf>
    <xf numFmtId="0" fontId="11" fillId="0" borderId="25" xfId="0" applyFont="1" applyBorder="1" applyAlignment="1">
      <alignment horizontal="center" vertical="center"/>
    </xf>
    <xf numFmtId="0" fontId="11" fillId="0" borderId="24"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7" xfId="0" applyFont="1" applyBorder="1" applyAlignment="1">
      <alignment horizontal="center" vertical="center"/>
    </xf>
    <xf numFmtId="0" fontId="11" fillId="0" borderId="32" xfId="0" applyFont="1" applyBorder="1" applyAlignment="1">
      <alignment horizontal="center" vertical="center"/>
    </xf>
    <xf numFmtId="176" fontId="11" fillId="0" borderId="32" xfId="0" applyNumberFormat="1" applyFont="1" applyBorder="1" applyAlignment="1">
      <alignment horizontal="center" vertical="center"/>
    </xf>
    <xf numFmtId="176" fontId="11" fillId="0" borderId="30" xfId="0" applyNumberFormat="1" applyFont="1" applyBorder="1" applyAlignment="1">
      <alignment horizontal="center" vertical="center"/>
    </xf>
    <xf numFmtId="176" fontId="11" fillId="0" borderId="31" xfId="0" applyNumberFormat="1" applyFont="1" applyBorder="1" applyAlignment="1">
      <alignment horizontal="center" vertical="center"/>
    </xf>
    <xf numFmtId="0" fontId="3" fillId="0" borderId="0" xfId="0" applyFont="1" applyAlignment="1">
      <alignment horizontal="center" vertical="center"/>
    </xf>
    <xf numFmtId="0" fontId="11" fillId="0" borderId="0" xfId="0" applyFont="1" applyAlignment="1">
      <alignment horizontal="left" vertical="top"/>
    </xf>
    <xf numFmtId="0" fontId="4" fillId="0" borderId="0" xfId="0" applyFont="1" applyAlignment="1">
      <alignment horizontal="left" vertical="center"/>
    </xf>
    <xf numFmtId="0" fontId="13" fillId="0" borderId="0" xfId="0" applyFont="1" applyAlignment="1">
      <alignment horizontal="left"/>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12" fillId="0" borderId="0" xfId="0" applyFont="1" applyAlignment="1">
      <alignment horizontal="left" vertical="center" wrapText="1"/>
    </xf>
    <xf numFmtId="0" fontId="25" fillId="0" borderId="15" xfId="0" applyFont="1" applyBorder="1" applyAlignment="1">
      <alignment horizontal="center" vertical="center"/>
    </xf>
    <xf numFmtId="0" fontId="25" fillId="0" borderId="16"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7" xfId="0" applyFont="1" applyBorder="1" applyAlignment="1">
      <alignment horizontal="center" vertical="center"/>
    </xf>
    <xf numFmtId="0" fontId="5" fillId="0" borderId="45" xfId="0" applyFont="1" applyBorder="1" applyAlignment="1">
      <alignment horizontal="center" vertical="center"/>
    </xf>
    <xf numFmtId="0" fontId="5" fillId="0" borderId="43" xfId="0" applyFont="1" applyBorder="1" applyAlignment="1">
      <alignment horizontal="center" vertical="center"/>
    </xf>
    <xf numFmtId="0" fontId="5" fillId="0" borderId="46" xfId="0" applyFont="1" applyBorder="1" applyAlignment="1">
      <alignment horizontal="center" vertical="center"/>
    </xf>
    <xf numFmtId="0" fontId="11" fillId="0" borderId="55" xfId="0" applyFont="1" applyBorder="1" applyAlignment="1">
      <alignment horizontal="center" vertical="center" wrapText="1"/>
    </xf>
    <xf numFmtId="0" fontId="11" fillId="0" borderId="47" xfId="0" applyFont="1" applyBorder="1" applyAlignment="1">
      <alignment horizontal="center" vertical="center"/>
    </xf>
    <xf numFmtId="0" fontId="11" fillId="0" borderId="59" xfId="0" applyFont="1" applyBorder="1" applyAlignment="1">
      <alignment horizontal="center" vertical="center"/>
    </xf>
    <xf numFmtId="0" fontId="11" fillId="0" borderId="60" xfId="0" applyFont="1" applyBorder="1" applyAlignment="1">
      <alignment horizontal="center" vertical="center"/>
    </xf>
    <xf numFmtId="0" fontId="11" fillId="0" borderId="53" xfId="0" applyFont="1" applyBorder="1" applyAlignment="1">
      <alignment horizontal="center" vertical="center"/>
    </xf>
    <xf numFmtId="0" fontId="11" fillId="0" borderId="0" xfId="0" applyFont="1" applyAlignment="1">
      <alignment horizontal="left" vertical="center" wrapText="1"/>
    </xf>
    <xf numFmtId="176" fontId="11" fillId="0" borderId="10" xfId="0" applyNumberFormat="1" applyFont="1" applyBorder="1" applyAlignment="1">
      <alignment horizontal="center" vertical="center"/>
    </xf>
    <xf numFmtId="176" fontId="11" fillId="0" borderId="11" xfId="0" applyNumberFormat="1" applyFont="1" applyBorder="1" applyAlignment="1">
      <alignment horizontal="center" vertical="center"/>
    </xf>
    <xf numFmtId="176" fontId="11" fillId="0" borderId="12" xfId="0" applyNumberFormat="1" applyFont="1" applyBorder="1" applyAlignment="1">
      <alignment horizontal="center" vertical="center"/>
    </xf>
    <xf numFmtId="0" fontId="11" fillId="0" borderId="12" xfId="0" applyFont="1" applyBorder="1" applyAlignment="1">
      <alignment horizontal="center" vertical="center"/>
    </xf>
    <xf numFmtId="0" fontId="3" fillId="0" borderId="4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176" fontId="11" fillId="0" borderId="47" xfId="0" applyNumberFormat="1" applyFont="1" applyBorder="1" applyAlignment="1">
      <alignment horizontal="center" vertical="center"/>
    </xf>
    <xf numFmtId="176" fontId="11" fillId="0" borderId="48" xfId="0" applyNumberFormat="1" applyFont="1" applyBorder="1" applyAlignment="1">
      <alignment horizontal="center" vertical="center"/>
    </xf>
    <xf numFmtId="0" fontId="15" fillId="0" borderId="1" xfId="0" applyFont="1" applyBorder="1" applyAlignment="1">
      <alignment horizontal="center" vertical="center"/>
    </xf>
    <xf numFmtId="0" fontId="15" fillId="0" borderId="49" xfId="0" applyFont="1" applyBorder="1" applyAlignment="1">
      <alignment horizontal="center" vertical="center"/>
    </xf>
    <xf numFmtId="0" fontId="11"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52" xfId="0" applyFont="1" applyBorder="1" applyAlignment="1">
      <alignment horizontal="center" vertical="center"/>
    </xf>
    <xf numFmtId="0" fontId="11" fillId="0" borderId="66" xfId="0" applyFont="1" applyBorder="1" applyAlignment="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0" fontId="11" fillId="0" borderId="64" xfId="0" applyFont="1" applyBorder="1" applyAlignment="1">
      <alignment horizontal="center" vertical="center"/>
    </xf>
    <xf numFmtId="0" fontId="11" fillId="0" borderId="63" xfId="0" applyFont="1" applyBorder="1" applyAlignment="1">
      <alignment horizontal="center"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69" xfId="0" applyFont="1" applyBorder="1" applyAlignment="1">
      <alignment horizontal="left" vertical="center"/>
    </xf>
    <xf numFmtId="0" fontId="11" fillId="0" borderId="70" xfId="0" applyFont="1" applyBorder="1" applyAlignment="1">
      <alignment horizontal="center" vertical="center"/>
    </xf>
    <xf numFmtId="0" fontId="11" fillId="0" borderId="71" xfId="0" applyFont="1" applyBorder="1" applyAlignment="1">
      <alignment horizontal="center" vertical="center"/>
    </xf>
    <xf numFmtId="0" fontId="11" fillId="0" borderId="72" xfId="0" applyFont="1" applyBorder="1" applyAlignment="1">
      <alignment horizontal="center" vertical="center"/>
    </xf>
    <xf numFmtId="0" fontId="11" fillId="0" borderId="0" xfId="0" applyFont="1" applyAlignment="1">
      <alignment horizontal="left" vertical="center"/>
    </xf>
    <xf numFmtId="0" fontId="11" fillId="0" borderId="6" xfId="0" applyFont="1" applyBorder="1" applyAlignment="1">
      <alignment horizontal="left"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41" xfId="0" applyFont="1" applyBorder="1" applyAlignment="1">
      <alignment horizontal="center" vertical="center"/>
    </xf>
    <xf numFmtId="176" fontId="11" fillId="0" borderId="0" xfId="0" applyNumberFormat="1" applyFont="1" applyAlignment="1" applyProtection="1">
      <alignment horizontal="center" vertical="center"/>
      <protection locked="0"/>
    </xf>
    <xf numFmtId="176" fontId="11" fillId="0" borderId="6" xfId="0" applyNumberFormat="1" applyFont="1" applyBorder="1" applyAlignment="1" applyProtection="1">
      <alignment horizontal="center" vertical="center"/>
      <protection locked="0"/>
    </xf>
    <xf numFmtId="0" fontId="11" fillId="0" borderId="37" xfId="0" applyFont="1" applyBorder="1" applyAlignment="1">
      <alignment horizontal="center" vertical="center"/>
    </xf>
    <xf numFmtId="183" fontId="11" fillId="0" borderId="3" xfId="0" applyNumberFormat="1" applyFont="1" applyBorder="1" applyAlignment="1">
      <alignment horizontal="center" vertical="center"/>
    </xf>
    <xf numFmtId="183" fontId="11" fillId="0" borderId="4"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183" fontId="11" fillId="0" borderId="37" xfId="0" applyNumberFormat="1" applyFont="1" applyBorder="1" applyAlignment="1">
      <alignment horizontal="center" vertical="center"/>
    </xf>
    <xf numFmtId="176" fontId="11" fillId="0" borderId="41" xfId="0" applyNumberFormat="1" applyFont="1" applyBorder="1" applyAlignment="1" applyProtection="1">
      <alignment horizontal="center" vertical="center"/>
      <protection locked="0"/>
    </xf>
    <xf numFmtId="0" fontId="12" fillId="0" borderId="0" xfId="0" applyFont="1" applyAlignment="1">
      <alignment horizontal="left" vertical="center" shrinkToFit="1"/>
    </xf>
    <xf numFmtId="184" fontId="26" fillId="0" borderId="5" xfId="0" applyNumberFormat="1" applyFont="1" applyBorder="1" applyAlignment="1">
      <alignment horizontal="center" vertical="center"/>
    </xf>
    <xf numFmtId="184" fontId="26" fillId="0" borderId="0" xfId="0" applyNumberFormat="1" applyFont="1" applyAlignment="1">
      <alignment horizontal="center" vertical="center"/>
    </xf>
    <xf numFmtId="0" fontId="11" fillId="0" borderId="54" xfId="0" applyFont="1" applyBorder="1" applyAlignment="1">
      <alignment horizontal="center" vertical="center"/>
    </xf>
    <xf numFmtId="0" fontId="40" fillId="0" borderId="0" xfId="0" applyFont="1" applyAlignment="1">
      <alignment horizontal="left" vertical="center" wrapText="1"/>
    </xf>
    <xf numFmtId="179" fontId="11" fillId="0" borderId="32" xfId="0" applyNumberFormat="1" applyFont="1" applyBorder="1" applyAlignment="1">
      <alignment horizontal="center" vertical="center"/>
    </xf>
    <xf numFmtId="179" fontId="11" fillId="0" borderId="30" xfId="0" applyNumberFormat="1" applyFont="1" applyBorder="1" applyAlignment="1">
      <alignment horizontal="center" vertical="center"/>
    </xf>
    <xf numFmtId="179" fontId="11" fillId="0" borderId="30" xfId="0" applyNumberFormat="1" applyFont="1" applyBorder="1" applyAlignment="1">
      <alignment horizontal="left" vertical="center"/>
    </xf>
    <xf numFmtId="179" fontId="11" fillId="0" borderId="33" xfId="0" applyNumberFormat="1" applyFont="1" applyBorder="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28" fillId="0" borderId="0" xfId="0" applyFont="1" applyAlignment="1">
      <alignment horizontal="left" vertical="top" wrapText="1" shrinkToFit="1"/>
    </xf>
    <xf numFmtId="0" fontId="11" fillId="0" borderId="61" xfId="0" applyFont="1" applyBorder="1" applyAlignment="1">
      <alignment horizontal="center" vertical="center"/>
    </xf>
    <xf numFmtId="0" fontId="11" fillId="0" borderId="65" xfId="0" applyFont="1" applyBorder="1" applyAlignment="1">
      <alignment horizontal="center" vertical="center"/>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24" fillId="0" borderId="30" xfId="0" applyFont="1" applyBorder="1" applyAlignment="1">
      <alignment horizontal="center" vertical="center"/>
    </xf>
    <xf numFmtId="0" fontId="24" fillId="0" borderId="31" xfId="0" applyFont="1" applyBorder="1" applyAlignment="1">
      <alignment horizontal="center" vertical="center"/>
    </xf>
    <xf numFmtId="0" fontId="11" fillId="0" borderId="45" xfId="0" applyFont="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61" xfId="0" applyFont="1" applyBorder="1" applyAlignment="1">
      <alignment horizontal="center" vertical="center" wrapText="1"/>
    </xf>
    <xf numFmtId="0" fontId="11" fillId="0" borderId="57"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0" xfId="0" applyFont="1" applyAlignment="1">
      <alignment horizontal="center" vertical="center" wrapText="1"/>
    </xf>
    <xf numFmtId="49" fontId="11" fillId="0" borderId="43" xfId="0" applyNumberFormat="1" applyFont="1" applyBorder="1" applyAlignment="1">
      <alignment horizontal="center" vertical="center"/>
    </xf>
    <xf numFmtId="49" fontId="11" fillId="0" borderId="44" xfId="0" applyNumberFormat="1" applyFont="1" applyBorder="1" applyAlignment="1">
      <alignment horizontal="center" vertical="center"/>
    </xf>
    <xf numFmtId="49" fontId="11" fillId="0" borderId="50" xfId="0" applyNumberFormat="1" applyFont="1" applyBorder="1" applyAlignment="1">
      <alignment horizontal="center" vertical="center"/>
    </xf>
    <xf numFmtId="49" fontId="11" fillId="0" borderId="51" xfId="0" applyNumberFormat="1" applyFont="1" applyBorder="1" applyAlignment="1">
      <alignment horizontal="center" vertical="center"/>
    </xf>
    <xf numFmtId="49" fontId="11" fillId="0" borderId="62" xfId="0" applyNumberFormat="1" applyFont="1" applyBorder="1" applyAlignment="1">
      <alignment horizontal="center" vertical="center"/>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4" xfId="0" applyFont="1" applyBorder="1" applyAlignment="1">
      <alignment horizontal="center" vertical="center" shrinkToFit="1"/>
    </xf>
    <xf numFmtId="0" fontId="11" fillId="0" borderId="45" xfId="0" applyFont="1" applyBorder="1" applyAlignment="1">
      <alignment horizontal="center" vertical="center" shrinkToFit="1"/>
    </xf>
    <xf numFmtId="0" fontId="11" fillId="0" borderId="43" xfId="0" applyFont="1" applyBorder="1" applyAlignment="1">
      <alignment horizontal="center" vertical="center" shrinkToFit="1"/>
    </xf>
    <xf numFmtId="0" fontId="11" fillId="0" borderId="44" xfId="0" applyFont="1" applyBorder="1" applyAlignment="1">
      <alignment horizontal="center" vertical="center" shrinkToFit="1"/>
    </xf>
    <xf numFmtId="0" fontId="26" fillId="0" borderId="0" xfId="0" applyFont="1" applyAlignment="1">
      <alignment vertical="top" wrapText="1"/>
    </xf>
    <xf numFmtId="0" fontId="24" fillId="0" borderId="32" xfId="0" applyFont="1" applyBorder="1" applyAlignment="1">
      <alignment horizontal="center" vertical="center"/>
    </xf>
    <xf numFmtId="0" fontId="11" fillId="0" borderId="84" xfId="0" applyFont="1" applyBorder="1" applyAlignment="1">
      <alignment horizontal="center" vertical="center"/>
    </xf>
    <xf numFmtId="0" fontId="11" fillId="0" borderId="6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3" xfId="0" applyFont="1" applyBorder="1" applyAlignment="1">
      <alignment horizontal="center" vertical="center"/>
    </xf>
    <xf numFmtId="0" fontId="11" fillId="0" borderId="81" xfId="0" applyFont="1" applyBorder="1" applyAlignment="1">
      <alignment horizontal="center" vertical="center"/>
    </xf>
    <xf numFmtId="0" fontId="11" fillId="0" borderId="82" xfId="0" applyFont="1" applyBorder="1" applyAlignment="1">
      <alignment horizontal="center" vertical="center"/>
    </xf>
    <xf numFmtId="0" fontId="11" fillId="0" borderId="62" xfId="0" applyFont="1" applyBorder="1" applyAlignment="1">
      <alignment horizontal="center" vertical="center"/>
    </xf>
    <xf numFmtId="0" fontId="11" fillId="0" borderId="79" xfId="0" applyFont="1" applyBorder="1" applyAlignment="1">
      <alignment horizontal="center" vertical="center"/>
    </xf>
    <xf numFmtId="0" fontId="11" fillId="0" borderId="77" xfId="0" applyFont="1" applyBorder="1" applyAlignment="1">
      <alignment horizontal="center" vertical="center"/>
    </xf>
    <xf numFmtId="0" fontId="11" fillId="0" borderId="80" xfId="0" applyFont="1" applyBorder="1" applyAlignment="1">
      <alignment horizontal="center" vertical="center"/>
    </xf>
    <xf numFmtId="0" fontId="11" fillId="0" borderId="76" xfId="0" applyFont="1" applyBorder="1" applyAlignment="1">
      <alignment horizontal="center" vertical="center"/>
    </xf>
    <xf numFmtId="0" fontId="11" fillId="0" borderId="78" xfId="0" applyFont="1" applyBorder="1" applyAlignment="1">
      <alignment horizontal="center" vertical="center"/>
    </xf>
    <xf numFmtId="0" fontId="24" fillId="0" borderId="74" xfId="0" applyFont="1" applyBorder="1" applyAlignment="1">
      <alignment horizontal="center" vertical="center"/>
    </xf>
    <xf numFmtId="0" fontId="24" fillId="0" borderId="16" xfId="0" applyFont="1" applyBorder="1" applyAlignment="1">
      <alignment horizontal="center" vertical="center"/>
    </xf>
    <xf numFmtId="0" fontId="24" fillId="0" borderId="75" xfId="0" applyFont="1" applyBorder="1" applyAlignment="1">
      <alignment horizontal="center" vertical="center"/>
    </xf>
    <xf numFmtId="176" fontId="11" fillId="0" borderId="33" xfId="0" applyNumberFormat="1" applyFont="1" applyBorder="1" applyAlignment="1">
      <alignment horizontal="center" vertical="center"/>
    </xf>
    <xf numFmtId="0" fontId="11" fillId="0" borderId="5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39" xfId="0" applyFont="1" applyBorder="1" applyAlignment="1">
      <alignment horizontal="center" vertical="center"/>
    </xf>
    <xf numFmtId="0" fontId="11" fillId="0" borderId="73"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35" xfId="0" applyFont="1" applyBorder="1" applyAlignment="1">
      <alignment horizontal="center" vertical="center"/>
    </xf>
    <xf numFmtId="0" fontId="9" fillId="4" borderId="0" xfId="0" applyFont="1" applyFill="1" applyAlignment="1">
      <alignment horizontal="left" vertical="center"/>
    </xf>
    <xf numFmtId="0" fontId="9" fillId="5" borderId="0" xfId="0" applyFont="1" applyFill="1" applyAlignment="1">
      <alignment horizontal="left" vertical="center"/>
    </xf>
  </cellXfs>
  <cellStyles count="4">
    <cellStyle name="パーセント" xfId="2" builtinId="5"/>
    <cellStyle name="ハイパーリンク" xfId="3" builtinId="8"/>
    <cellStyle name="通貨" xfId="1" builtinId="7"/>
    <cellStyle name="標準" xfId="0" builtinId="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230277</xdr:colOff>
      <xdr:row>0</xdr:row>
      <xdr:rowOff>595477</xdr:rowOff>
    </xdr:from>
    <xdr:to>
      <xdr:col>31</xdr:col>
      <xdr:colOff>172111</xdr:colOff>
      <xdr:row>12</xdr:row>
      <xdr:rowOff>18003</xdr:rowOff>
    </xdr:to>
    <xdr:pic>
      <xdr:nvPicPr>
        <xdr:cNvPr id="3" name="図 2">
          <a:extLst>
            <a:ext uri="{FF2B5EF4-FFF2-40B4-BE49-F238E27FC236}">
              <a16:creationId xmlns:a16="http://schemas.microsoft.com/office/drawing/2014/main" id="{1D369A3D-0ACA-35BB-35A6-52D64392E002}"/>
            </a:ext>
          </a:extLst>
        </xdr:cNvPr>
        <xdr:cNvPicPr>
          <a:picLocks noChangeAspect="1"/>
        </xdr:cNvPicPr>
      </xdr:nvPicPr>
      <xdr:blipFill>
        <a:blip xmlns:r="http://schemas.openxmlformats.org/officeDocument/2006/relationships" r:embed="rId1"/>
        <a:stretch>
          <a:fillRect/>
        </a:stretch>
      </xdr:blipFill>
      <xdr:spPr>
        <a:xfrm>
          <a:off x="6008079" y="595477"/>
          <a:ext cx="971790" cy="1305335"/>
        </a:xfrm>
        <a:prstGeom prst="rect">
          <a:avLst/>
        </a:prstGeom>
      </xdr:spPr>
    </xdr:pic>
    <xdr:clientData/>
  </xdr:twoCellAnchor>
  <xdr:oneCellAnchor>
    <xdr:from>
      <xdr:col>26</xdr:col>
      <xdr:colOff>209343</xdr:colOff>
      <xdr:row>1</xdr:row>
      <xdr:rowOff>1677</xdr:rowOff>
    </xdr:from>
    <xdr:ext cx="1005403" cy="264047"/>
    <xdr:sp macro="" textlink="">
      <xdr:nvSpPr>
        <xdr:cNvPr id="4" name="テキスト ボックス 3">
          <a:extLst>
            <a:ext uri="{FF2B5EF4-FFF2-40B4-BE49-F238E27FC236}">
              <a16:creationId xmlns:a16="http://schemas.microsoft.com/office/drawing/2014/main" id="{85B32992-5670-7754-E63B-DD1687FCE939}"/>
            </a:ext>
          </a:extLst>
        </xdr:cNvPr>
        <xdr:cNvSpPr txBox="1"/>
      </xdr:nvSpPr>
      <xdr:spPr>
        <a:xfrm>
          <a:off x="6058321" y="545962"/>
          <a:ext cx="1005403"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t>鮮明な画像を貼付</a:t>
          </a:r>
        </a:p>
      </xdr:txBody>
    </xdr:sp>
    <xdr:clientData/>
  </xdr:oneCellAnchor>
  <xdr:oneCellAnchor>
    <xdr:from>
      <xdr:col>27</xdr:col>
      <xdr:colOff>135657</xdr:colOff>
      <xdr:row>8</xdr:row>
      <xdr:rowOff>66152</xdr:rowOff>
    </xdr:from>
    <xdr:ext cx="718455" cy="392672"/>
    <xdr:sp macro="" textlink="">
      <xdr:nvSpPr>
        <xdr:cNvPr id="2" name="テキスト ボックス 1">
          <a:extLst>
            <a:ext uri="{FF2B5EF4-FFF2-40B4-BE49-F238E27FC236}">
              <a16:creationId xmlns:a16="http://schemas.microsoft.com/office/drawing/2014/main" id="{E887EA43-21D6-40BB-A651-12EA6B24EF4F}"/>
            </a:ext>
          </a:extLst>
        </xdr:cNvPr>
        <xdr:cNvSpPr txBox="1"/>
      </xdr:nvSpPr>
      <xdr:spPr>
        <a:xfrm>
          <a:off x="6219096" y="1485482"/>
          <a:ext cx="718455" cy="392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700"/>
            <a:t>本イラストの構図で撮影</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26</xdr:col>
      <xdr:colOff>230277</xdr:colOff>
      <xdr:row>0</xdr:row>
      <xdr:rowOff>595477</xdr:rowOff>
    </xdr:from>
    <xdr:to>
      <xdr:col>32</xdr:col>
      <xdr:colOff>452</xdr:colOff>
      <xdr:row>12</xdr:row>
      <xdr:rowOff>18003</xdr:rowOff>
    </xdr:to>
    <xdr:pic>
      <xdr:nvPicPr>
        <xdr:cNvPr id="2" name="図 1">
          <a:extLst>
            <a:ext uri="{FF2B5EF4-FFF2-40B4-BE49-F238E27FC236}">
              <a16:creationId xmlns:a16="http://schemas.microsoft.com/office/drawing/2014/main" id="{055D1731-DADB-4DA9-97DA-82F5693993F5}"/>
            </a:ext>
          </a:extLst>
        </xdr:cNvPr>
        <xdr:cNvPicPr>
          <a:picLocks noChangeAspect="1"/>
        </xdr:cNvPicPr>
      </xdr:nvPicPr>
      <xdr:blipFill>
        <a:blip xmlns:r="http://schemas.openxmlformats.org/officeDocument/2006/relationships" r:embed="rId1"/>
        <a:stretch>
          <a:fillRect/>
        </a:stretch>
      </xdr:blipFill>
      <xdr:spPr>
        <a:xfrm>
          <a:off x="6075906" y="546492"/>
          <a:ext cx="973046" cy="1305754"/>
        </a:xfrm>
        <a:prstGeom prst="rect">
          <a:avLst/>
        </a:prstGeom>
      </xdr:spPr>
    </xdr:pic>
    <xdr:clientData/>
  </xdr:twoCellAnchor>
  <xdr:oneCellAnchor>
    <xdr:from>
      <xdr:col>26</xdr:col>
      <xdr:colOff>209343</xdr:colOff>
      <xdr:row>1</xdr:row>
      <xdr:rowOff>1677</xdr:rowOff>
    </xdr:from>
    <xdr:ext cx="1005403" cy="264047"/>
    <xdr:sp macro="" textlink="">
      <xdr:nvSpPr>
        <xdr:cNvPr id="3" name="テキスト ボックス 2">
          <a:extLst>
            <a:ext uri="{FF2B5EF4-FFF2-40B4-BE49-F238E27FC236}">
              <a16:creationId xmlns:a16="http://schemas.microsoft.com/office/drawing/2014/main" id="{CE3B9D22-D216-4EEF-A7F0-2BDCE69BA028}"/>
            </a:ext>
          </a:extLst>
        </xdr:cNvPr>
        <xdr:cNvSpPr txBox="1"/>
      </xdr:nvSpPr>
      <xdr:spPr>
        <a:xfrm>
          <a:off x="6054972" y="545963"/>
          <a:ext cx="1005403"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t>鮮明な画像を貼付</a:t>
          </a:r>
        </a:p>
      </xdr:txBody>
    </xdr:sp>
    <xdr:clientData/>
  </xdr:oneCellAnchor>
  <xdr:oneCellAnchor>
    <xdr:from>
      <xdr:col>27</xdr:col>
      <xdr:colOff>135657</xdr:colOff>
      <xdr:row>8</xdr:row>
      <xdr:rowOff>66152</xdr:rowOff>
    </xdr:from>
    <xdr:ext cx="718455" cy="392672"/>
    <xdr:sp macro="" textlink="">
      <xdr:nvSpPr>
        <xdr:cNvPr id="4" name="テキスト ボックス 3">
          <a:extLst>
            <a:ext uri="{FF2B5EF4-FFF2-40B4-BE49-F238E27FC236}">
              <a16:creationId xmlns:a16="http://schemas.microsoft.com/office/drawing/2014/main" id="{5109EDB7-0264-4545-94EC-1993E2C62739}"/>
            </a:ext>
          </a:extLst>
        </xdr:cNvPr>
        <xdr:cNvSpPr txBox="1"/>
      </xdr:nvSpPr>
      <xdr:spPr>
        <a:xfrm>
          <a:off x="6215328" y="1486738"/>
          <a:ext cx="718455" cy="392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700"/>
            <a:t>本イラストの構図で撮影</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800106</xdr:colOff>
      <xdr:row>4</xdr:row>
      <xdr:rowOff>97970</xdr:rowOff>
    </xdr:from>
    <xdr:ext cx="607859" cy="328423"/>
    <xdr:sp macro="" textlink="">
      <xdr:nvSpPr>
        <xdr:cNvPr id="2" name="テキスト ボックス 1">
          <a:extLst>
            <a:ext uri="{FF2B5EF4-FFF2-40B4-BE49-F238E27FC236}">
              <a16:creationId xmlns:a16="http://schemas.microsoft.com/office/drawing/2014/main" id="{CFB4F234-D6FF-E7D1-215E-94216D7B356F}"/>
            </a:ext>
          </a:extLst>
        </xdr:cNvPr>
        <xdr:cNvSpPr txBox="1"/>
      </xdr:nvSpPr>
      <xdr:spPr>
        <a:xfrm>
          <a:off x="800106" y="816427"/>
          <a:ext cx="607859" cy="328423"/>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受審者</a:t>
          </a:r>
        </a:p>
      </xdr:txBody>
    </xdr:sp>
    <xdr:clientData/>
  </xdr:oneCellAnchor>
  <xdr:oneCellAnchor>
    <xdr:from>
      <xdr:col>0</xdr:col>
      <xdr:colOff>3875342</xdr:colOff>
      <xdr:row>4</xdr:row>
      <xdr:rowOff>103413</xdr:rowOff>
    </xdr:from>
    <xdr:ext cx="748923" cy="328423"/>
    <xdr:sp macro="" textlink="">
      <xdr:nvSpPr>
        <xdr:cNvPr id="3" name="テキスト ボックス 2">
          <a:extLst>
            <a:ext uri="{FF2B5EF4-FFF2-40B4-BE49-F238E27FC236}">
              <a16:creationId xmlns:a16="http://schemas.microsoft.com/office/drawing/2014/main" id="{E854A5BC-D5BE-499B-A750-A8CFF6943272}"/>
            </a:ext>
          </a:extLst>
        </xdr:cNvPr>
        <xdr:cNvSpPr txBox="1"/>
      </xdr:nvSpPr>
      <xdr:spPr>
        <a:xfrm>
          <a:off x="3875342" y="821870"/>
          <a:ext cx="748923" cy="328423"/>
        </a:xfrm>
        <a:prstGeom prst="rect">
          <a:avLst/>
        </a:prstGeom>
        <a:noFill/>
        <a:ln>
          <a:solidFill>
            <a:srgbClr val="0070C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段位部会</a:t>
          </a:r>
        </a:p>
      </xdr:txBody>
    </xdr:sp>
    <xdr:clientData/>
  </xdr:oneCellAnchor>
  <xdr:oneCellAnchor>
    <xdr:from>
      <xdr:col>0</xdr:col>
      <xdr:colOff>2231578</xdr:colOff>
      <xdr:row>7</xdr:row>
      <xdr:rowOff>76200</xdr:rowOff>
    </xdr:from>
    <xdr:ext cx="466794" cy="328423"/>
    <xdr:sp macro="" textlink="">
      <xdr:nvSpPr>
        <xdr:cNvPr id="4" name="テキスト ボックス 3">
          <a:extLst>
            <a:ext uri="{FF2B5EF4-FFF2-40B4-BE49-F238E27FC236}">
              <a16:creationId xmlns:a16="http://schemas.microsoft.com/office/drawing/2014/main" id="{5CD395A9-E1B2-4CE0-8A06-DCF2728227D5}"/>
            </a:ext>
          </a:extLst>
        </xdr:cNvPr>
        <xdr:cNvSpPr txBox="1"/>
      </xdr:nvSpPr>
      <xdr:spPr>
        <a:xfrm>
          <a:off x="2231578" y="1300843"/>
          <a:ext cx="466794" cy="328423"/>
        </a:xfrm>
        <a:prstGeom prst="rect">
          <a:avLst/>
        </a:prstGeom>
        <a:noFill/>
        <a:ln>
          <a:solidFill>
            <a:srgbClr val="0070C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団体</a:t>
          </a:r>
        </a:p>
      </xdr:txBody>
    </xdr:sp>
    <xdr:clientData/>
  </xdr:oneCellAnchor>
  <xdr:oneCellAnchor>
    <xdr:from>
      <xdr:col>0</xdr:col>
      <xdr:colOff>789220</xdr:colOff>
      <xdr:row>6</xdr:row>
      <xdr:rowOff>146956</xdr:rowOff>
    </xdr:from>
    <xdr:ext cx="607859" cy="328423"/>
    <xdr:sp macro="" textlink="">
      <xdr:nvSpPr>
        <xdr:cNvPr id="5" name="テキスト ボックス 4">
          <a:extLst>
            <a:ext uri="{FF2B5EF4-FFF2-40B4-BE49-F238E27FC236}">
              <a16:creationId xmlns:a16="http://schemas.microsoft.com/office/drawing/2014/main" id="{586A4C0E-9A07-493F-83CD-26F6CA4213C1}"/>
            </a:ext>
          </a:extLst>
        </xdr:cNvPr>
        <xdr:cNvSpPr txBox="1"/>
      </xdr:nvSpPr>
      <xdr:spPr>
        <a:xfrm>
          <a:off x="789220" y="1202870"/>
          <a:ext cx="607859" cy="328423"/>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受審者</a:t>
          </a:r>
        </a:p>
      </xdr:txBody>
    </xdr:sp>
    <xdr:clientData/>
  </xdr:oneCellAnchor>
  <xdr:oneCellAnchor>
    <xdr:from>
      <xdr:col>0</xdr:col>
      <xdr:colOff>794663</xdr:colOff>
      <xdr:row>9</xdr:row>
      <xdr:rowOff>16327</xdr:rowOff>
    </xdr:from>
    <xdr:ext cx="607859" cy="328423"/>
    <xdr:sp macro="" textlink="">
      <xdr:nvSpPr>
        <xdr:cNvPr id="6" name="テキスト ボックス 5">
          <a:extLst>
            <a:ext uri="{FF2B5EF4-FFF2-40B4-BE49-F238E27FC236}">
              <a16:creationId xmlns:a16="http://schemas.microsoft.com/office/drawing/2014/main" id="{5B37B883-55E6-45BD-B440-A6FAFC499A1F}"/>
            </a:ext>
          </a:extLst>
        </xdr:cNvPr>
        <xdr:cNvSpPr txBox="1"/>
      </xdr:nvSpPr>
      <xdr:spPr>
        <a:xfrm>
          <a:off x="794663" y="1578427"/>
          <a:ext cx="607859" cy="328423"/>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受審者</a:t>
          </a:r>
        </a:p>
      </xdr:txBody>
    </xdr:sp>
    <xdr:clientData/>
  </xdr:oneCellAnchor>
  <xdr:twoCellAnchor>
    <xdr:from>
      <xdr:col>0</xdr:col>
      <xdr:colOff>1413412</xdr:colOff>
      <xdr:row>4</xdr:row>
      <xdr:rowOff>153321</xdr:rowOff>
    </xdr:from>
    <xdr:to>
      <xdr:col>0</xdr:col>
      <xdr:colOff>3875346</xdr:colOff>
      <xdr:row>4</xdr:row>
      <xdr:rowOff>158764</xdr:rowOff>
    </xdr:to>
    <xdr:cxnSp macro="">
      <xdr:nvCxnSpPr>
        <xdr:cNvPr id="8" name="直線矢印コネクタ 7">
          <a:extLst>
            <a:ext uri="{FF2B5EF4-FFF2-40B4-BE49-F238E27FC236}">
              <a16:creationId xmlns:a16="http://schemas.microsoft.com/office/drawing/2014/main" id="{3ACF3218-6A2A-2283-1ACD-3F57F0ADCA53}"/>
            </a:ext>
          </a:extLst>
        </xdr:cNvPr>
        <xdr:cNvCxnSpPr/>
      </xdr:nvCxnSpPr>
      <xdr:spPr>
        <a:xfrm>
          <a:off x="1413412" y="871778"/>
          <a:ext cx="2461934" cy="5443"/>
        </a:xfrm>
        <a:prstGeom prst="straightConnector1">
          <a:avLst/>
        </a:prstGeom>
        <a:ln>
          <a:solidFill>
            <a:srgbClr val="FFC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oneCellAnchor>
    <xdr:from>
      <xdr:col>0</xdr:col>
      <xdr:colOff>1420593</xdr:colOff>
      <xdr:row>4</xdr:row>
      <xdr:rowOff>141514</xdr:rowOff>
    </xdr:from>
    <xdr:ext cx="1736373" cy="328423"/>
    <xdr:sp macro="" textlink="">
      <xdr:nvSpPr>
        <xdr:cNvPr id="10" name="テキスト ボックス 9">
          <a:extLst>
            <a:ext uri="{FF2B5EF4-FFF2-40B4-BE49-F238E27FC236}">
              <a16:creationId xmlns:a16="http://schemas.microsoft.com/office/drawing/2014/main" id="{4CD6164B-A464-49EF-09E3-AC7E50F85317}"/>
            </a:ext>
          </a:extLst>
        </xdr:cNvPr>
        <xdr:cNvSpPr txBox="1"/>
      </xdr:nvSpPr>
      <xdr:spPr>
        <a:xfrm>
          <a:off x="1420593" y="859971"/>
          <a:ext cx="173637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申請書・必要書類・振込</a:t>
          </a:r>
        </a:p>
      </xdr:txBody>
    </xdr:sp>
    <xdr:clientData/>
  </xdr:oneCellAnchor>
  <xdr:oneCellAnchor>
    <xdr:from>
      <xdr:col>0</xdr:col>
      <xdr:colOff>43544</xdr:colOff>
      <xdr:row>4</xdr:row>
      <xdr:rowOff>81643</xdr:rowOff>
    </xdr:from>
    <xdr:ext cx="748923" cy="328423"/>
    <xdr:sp macro="" textlink="">
      <xdr:nvSpPr>
        <xdr:cNvPr id="11" name="テキスト ボックス 10">
          <a:extLst>
            <a:ext uri="{FF2B5EF4-FFF2-40B4-BE49-F238E27FC236}">
              <a16:creationId xmlns:a16="http://schemas.microsoft.com/office/drawing/2014/main" id="{D7BDAD9B-69D2-48F9-9BA3-051CA84F8524}"/>
            </a:ext>
          </a:extLst>
        </xdr:cNvPr>
        <xdr:cNvSpPr txBox="1"/>
      </xdr:nvSpPr>
      <xdr:spPr>
        <a:xfrm>
          <a:off x="43544" y="80010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個人申請</a:t>
          </a:r>
          <a:endParaRPr kumimoji="1" lang="en-US" altLang="ja-JP" sz="1100" b="1"/>
        </a:p>
      </xdr:txBody>
    </xdr:sp>
    <xdr:clientData/>
  </xdr:oneCellAnchor>
  <xdr:oneCellAnchor>
    <xdr:from>
      <xdr:col>0</xdr:col>
      <xdr:colOff>48987</xdr:colOff>
      <xdr:row>7</xdr:row>
      <xdr:rowOff>136071</xdr:rowOff>
    </xdr:from>
    <xdr:ext cx="748923" cy="328360"/>
    <xdr:sp macro="" textlink="">
      <xdr:nvSpPr>
        <xdr:cNvPr id="12" name="テキスト ボックス 11">
          <a:extLst>
            <a:ext uri="{FF2B5EF4-FFF2-40B4-BE49-F238E27FC236}">
              <a16:creationId xmlns:a16="http://schemas.microsoft.com/office/drawing/2014/main" id="{4FC902EE-1266-4139-AF20-EDFAFB229530}"/>
            </a:ext>
          </a:extLst>
        </xdr:cNvPr>
        <xdr:cNvSpPr txBox="1"/>
      </xdr:nvSpPr>
      <xdr:spPr>
        <a:xfrm>
          <a:off x="48987" y="1360714"/>
          <a:ext cx="748923"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団体申請</a:t>
          </a:r>
          <a:endParaRPr kumimoji="1" lang="en-US" altLang="ja-JP" sz="1100" b="1"/>
        </a:p>
      </xdr:txBody>
    </xdr:sp>
    <xdr:clientData/>
  </xdr:oneCellAnchor>
  <xdr:twoCellAnchor>
    <xdr:from>
      <xdr:col>0</xdr:col>
      <xdr:colOff>1375313</xdr:colOff>
      <xdr:row>7</xdr:row>
      <xdr:rowOff>147878</xdr:rowOff>
    </xdr:from>
    <xdr:to>
      <xdr:col>0</xdr:col>
      <xdr:colOff>2209800</xdr:colOff>
      <xdr:row>7</xdr:row>
      <xdr:rowOff>147878</xdr:rowOff>
    </xdr:to>
    <xdr:cxnSp macro="">
      <xdr:nvCxnSpPr>
        <xdr:cNvPr id="13" name="直線矢印コネクタ 12">
          <a:extLst>
            <a:ext uri="{FF2B5EF4-FFF2-40B4-BE49-F238E27FC236}">
              <a16:creationId xmlns:a16="http://schemas.microsoft.com/office/drawing/2014/main" id="{4070975E-96A0-422C-9676-44FA5FFC9F56}"/>
            </a:ext>
          </a:extLst>
        </xdr:cNvPr>
        <xdr:cNvCxnSpPr/>
      </xdr:nvCxnSpPr>
      <xdr:spPr>
        <a:xfrm>
          <a:off x="1375313" y="1372521"/>
          <a:ext cx="834487" cy="0"/>
        </a:xfrm>
        <a:prstGeom prst="straightConnector1">
          <a:avLst/>
        </a:prstGeom>
        <a:ln>
          <a:solidFill>
            <a:srgbClr val="FFC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1413413</xdr:colOff>
      <xdr:row>8</xdr:row>
      <xdr:rowOff>71684</xdr:rowOff>
    </xdr:from>
    <xdr:to>
      <xdr:col>0</xdr:col>
      <xdr:colOff>2231578</xdr:colOff>
      <xdr:row>9</xdr:row>
      <xdr:rowOff>93450</xdr:rowOff>
    </xdr:to>
    <xdr:cxnSp macro="">
      <xdr:nvCxnSpPr>
        <xdr:cNvPr id="15" name="直線矢印コネクタ 14">
          <a:extLst>
            <a:ext uri="{FF2B5EF4-FFF2-40B4-BE49-F238E27FC236}">
              <a16:creationId xmlns:a16="http://schemas.microsoft.com/office/drawing/2014/main" id="{EA505CE7-DE1A-48FE-97A6-122065DACE43}"/>
            </a:ext>
          </a:extLst>
        </xdr:cNvPr>
        <xdr:cNvCxnSpPr>
          <a:endCxn id="4" idx="1"/>
        </xdr:cNvCxnSpPr>
      </xdr:nvCxnSpPr>
      <xdr:spPr>
        <a:xfrm flipV="1">
          <a:off x="1413413" y="1465055"/>
          <a:ext cx="818165" cy="190495"/>
        </a:xfrm>
        <a:prstGeom prst="straightConnector1">
          <a:avLst/>
        </a:prstGeom>
        <a:ln>
          <a:solidFill>
            <a:srgbClr val="FFC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oneCellAnchor>
    <xdr:from>
      <xdr:col>0</xdr:col>
      <xdr:colOff>1431478</xdr:colOff>
      <xdr:row>9</xdr:row>
      <xdr:rowOff>87085</xdr:rowOff>
    </xdr:from>
    <xdr:ext cx="1736373" cy="328423"/>
    <xdr:sp macro="" textlink="">
      <xdr:nvSpPr>
        <xdr:cNvPr id="17" name="テキスト ボックス 16">
          <a:extLst>
            <a:ext uri="{FF2B5EF4-FFF2-40B4-BE49-F238E27FC236}">
              <a16:creationId xmlns:a16="http://schemas.microsoft.com/office/drawing/2014/main" id="{B700FD6C-3140-0FC5-67D5-313BACF4EE98}"/>
            </a:ext>
          </a:extLst>
        </xdr:cNvPr>
        <xdr:cNvSpPr txBox="1"/>
      </xdr:nvSpPr>
      <xdr:spPr>
        <a:xfrm>
          <a:off x="1431478" y="1649185"/>
          <a:ext cx="173637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申請書・必要書類</a:t>
          </a:r>
          <a:r>
            <a:rPr kumimoji="1" lang="ja-JP" altLang="ja-JP" sz="1100">
              <a:solidFill>
                <a:schemeClr val="tx1"/>
              </a:solidFill>
              <a:effectLst/>
              <a:latin typeface="+mn-lt"/>
              <a:ea typeface="+mn-ea"/>
              <a:cs typeface="+mn-cs"/>
            </a:rPr>
            <a:t>・振込</a:t>
          </a:r>
          <a:endParaRPr kumimoji="1" lang="ja-JP" altLang="en-US" sz="1100"/>
        </a:p>
      </xdr:txBody>
    </xdr:sp>
    <xdr:clientData/>
  </xdr:oneCellAnchor>
  <xdr:twoCellAnchor>
    <xdr:from>
      <xdr:col>0</xdr:col>
      <xdr:colOff>2703371</xdr:colOff>
      <xdr:row>6</xdr:row>
      <xdr:rowOff>5442</xdr:rowOff>
    </xdr:from>
    <xdr:to>
      <xdr:col>0</xdr:col>
      <xdr:colOff>3858986</xdr:colOff>
      <xdr:row>7</xdr:row>
      <xdr:rowOff>158763</xdr:rowOff>
    </xdr:to>
    <xdr:cxnSp macro="">
      <xdr:nvCxnSpPr>
        <xdr:cNvPr id="18" name="直線矢印コネクタ 17">
          <a:extLst>
            <a:ext uri="{FF2B5EF4-FFF2-40B4-BE49-F238E27FC236}">
              <a16:creationId xmlns:a16="http://schemas.microsoft.com/office/drawing/2014/main" id="{CA0A7CC1-7480-4E32-8424-A1161DA98020}"/>
            </a:ext>
          </a:extLst>
        </xdr:cNvPr>
        <xdr:cNvCxnSpPr/>
      </xdr:nvCxnSpPr>
      <xdr:spPr>
        <a:xfrm flipV="1">
          <a:off x="2703371" y="1061356"/>
          <a:ext cx="1155615" cy="322050"/>
        </a:xfrm>
        <a:prstGeom prst="straightConnector1">
          <a:avLst/>
        </a:prstGeom>
        <a:ln>
          <a:solidFill>
            <a:srgbClr val="FF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oneCellAnchor>
    <xdr:from>
      <xdr:col>0</xdr:col>
      <xdr:colOff>3118764</xdr:colOff>
      <xdr:row>6</xdr:row>
      <xdr:rowOff>114297</xdr:rowOff>
    </xdr:from>
    <xdr:ext cx="2864887" cy="328873"/>
    <xdr:sp macro="" textlink="">
      <xdr:nvSpPr>
        <xdr:cNvPr id="20" name="テキスト ボックス 19">
          <a:extLst>
            <a:ext uri="{FF2B5EF4-FFF2-40B4-BE49-F238E27FC236}">
              <a16:creationId xmlns:a16="http://schemas.microsoft.com/office/drawing/2014/main" id="{DCA9D5E2-5DE6-AA01-6094-45F64BDCD3E3}"/>
            </a:ext>
          </a:extLst>
        </xdr:cNvPr>
        <xdr:cNvSpPr txBox="1"/>
      </xdr:nvSpPr>
      <xdr:spPr>
        <a:xfrm>
          <a:off x="3118764" y="1170211"/>
          <a:ext cx="2864887" cy="3288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申請</a:t>
          </a:r>
          <a:r>
            <a:rPr kumimoji="1" lang="ja-JP" altLang="ja-JP" sz="1100">
              <a:solidFill>
                <a:schemeClr val="tx1"/>
              </a:solidFill>
              <a:effectLst/>
              <a:latin typeface="+mn-lt"/>
              <a:ea typeface="+mn-ea"/>
              <a:cs typeface="+mn-cs"/>
            </a:rPr>
            <a:t>・必要書類</a:t>
          </a:r>
          <a:r>
            <a:rPr kumimoji="1" lang="ja-JP" altLang="en-US" sz="1100"/>
            <a:t>書・振込・</a:t>
          </a:r>
          <a:r>
            <a:rPr kumimoji="1" lang="ja-JP" altLang="en-US" sz="1100" b="1">
              <a:solidFill>
                <a:schemeClr val="tx2">
                  <a:lumMod val="50000"/>
                  <a:lumOff val="50000"/>
                </a:schemeClr>
              </a:solidFill>
            </a:rPr>
            <a:t>チェックシート</a:t>
          </a:r>
        </a:p>
      </xdr:txBody>
    </xdr:sp>
    <xdr:clientData/>
  </xdr:oneCellAnchor>
  <xdr:oneCellAnchor>
    <xdr:from>
      <xdr:col>0</xdr:col>
      <xdr:colOff>3292936</xdr:colOff>
      <xdr:row>8</xdr:row>
      <xdr:rowOff>10884</xdr:rowOff>
    </xdr:from>
    <xdr:ext cx="3852337" cy="564514"/>
    <xdr:sp macro="" textlink="">
      <xdr:nvSpPr>
        <xdr:cNvPr id="21" name="テキスト ボックス 20">
          <a:extLst>
            <a:ext uri="{FF2B5EF4-FFF2-40B4-BE49-F238E27FC236}">
              <a16:creationId xmlns:a16="http://schemas.microsoft.com/office/drawing/2014/main" id="{41A050A3-B295-4BBE-B669-FAD97B2D021C}"/>
            </a:ext>
          </a:extLst>
        </xdr:cNvPr>
        <xdr:cNvSpPr txBox="1"/>
      </xdr:nvSpPr>
      <xdr:spPr>
        <a:xfrm>
          <a:off x="3292936" y="1404255"/>
          <a:ext cx="385233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申請書・必要書類・振込明細は全員分を</a:t>
          </a:r>
          <a:r>
            <a:rPr kumimoji="1" lang="ja-JP" altLang="en-US" sz="1100" b="0" u="sng" baseline="0">
              <a:uFill>
                <a:solidFill>
                  <a:srgbClr val="FF0000"/>
                </a:solidFill>
              </a:uFill>
            </a:rPr>
            <a:t>チェックシート</a:t>
          </a:r>
          <a:endParaRPr kumimoji="1" lang="en-US" altLang="ja-JP" sz="1100" b="0" u="sng" baseline="0">
            <a:uFill>
              <a:solidFill>
                <a:srgbClr val="FF0000"/>
              </a:solidFill>
            </a:uFill>
          </a:endParaRPr>
        </a:p>
        <a:p>
          <a:r>
            <a:rPr kumimoji="1" lang="ja-JP" altLang="en-US" sz="1100" b="0" u="sng" baseline="0">
              <a:uFill>
                <a:solidFill>
                  <a:srgbClr val="FF0000"/>
                </a:solidFill>
              </a:uFill>
            </a:rPr>
            <a:t>　と共にクラウドストレージ等で送付　</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ropbox.com/" TargetMode="External"/><Relationship Id="rId1" Type="http://schemas.openxmlformats.org/officeDocument/2006/relationships/hyperlink" Target="https://drive.google.com/drive/"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N300"/>
  <sheetViews>
    <sheetView tabSelected="1" view="pageBreakPreview" topLeftCell="A19" zoomScaleNormal="100" zoomScaleSheetLayoutView="100" workbookViewId="0">
      <selection activeCell="AL29" sqref="AL29"/>
    </sheetView>
  </sheetViews>
  <sheetFormatPr defaultColWidth="9.125" defaultRowHeight="13.5"/>
  <cols>
    <col min="1" max="1" width="1.125" style="1" customWidth="1"/>
    <col min="2" max="3" width="3.125" style="1" customWidth="1"/>
    <col min="4" max="4" width="1.625" style="1" customWidth="1"/>
    <col min="5" max="6" width="3.125" style="1" customWidth="1"/>
    <col min="7" max="10" width="2.75" style="1" customWidth="1"/>
    <col min="11" max="19" width="3.125" style="1" customWidth="1"/>
    <col min="20" max="20" width="1.375" style="1" customWidth="1"/>
    <col min="21" max="21" width="6.375" style="1" customWidth="1"/>
    <col min="22" max="27" width="3.125" style="1" customWidth="1"/>
    <col min="28" max="29" width="2.25" style="1" customWidth="1"/>
    <col min="30" max="30" width="3.125" style="1" customWidth="1"/>
    <col min="31" max="32" width="2.75" style="1" customWidth="1"/>
    <col min="33" max="33" width="4.125" style="1" customWidth="1"/>
    <col min="34" max="34" width="4.875" style="1" customWidth="1"/>
    <col min="35" max="35" width="0.875" style="1" customWidth="1"/>
    <col min="36" max="39" width="9.125" style="1"/>
    <col min="40" max="40" width="10.75" style="1" customWidth="1"/>
    <col min="41" max="16384" width="9.125" style="1"/>
  </cols>
  <sheetData>
    <row r="1" spans="1:40" ht="42.95" customHeight="1">
      <c r="A1" s="134" t="s">
        <v>103</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row>
    <row r="2" spans="1:40" s="2" customFormat="1" ht="12.95" customHeight="1">
      <c r="B2" s="135" t="s">
        <v>1</v>
      </c>
      <c r="C2" s="135"/>
      <c r="E2" s="136" t="s">
        <v>3</v>
      </c>
      <c r="F2" s="136"/>
      <c r="G2" s="136"/>
      <c r="H2" s="136"/>
      <c r="I2" s="136"/>
      <c r="J2" s="136"/>
      <c r="K2" s="136"/>
      <c r="L2" s="136"/>
      <c r="M2" s="136"/>
      <c r="N2" s="136"/>
      <c r="O2" s="136"/>
      <c r="P2" s="136"/>
      <c r="Q2" s="136"/>
      <c r="R2" s="136"/>
      <c r="S2" s="136"/>
      <c r="T2" s="136"/>
      <c r="U2" s="136"/>
      <c r="AB2" s="3"/>
      <c r="AC2" s="4"/>
      <c r="AD2" s="4"/>
      <c r="AE2" s="4"/>
      <c r="AF2" s="5"/>
      <c r="AJ2" s="59" t="s">
        <v>113</v>
      </c>
    </row>
    <row r="3" spans="1:40" s="2" customFormat="1" ht="12.95" customHeight="1">
      <c r="B3" s="2" t="s">
        <v>2</v>
      </c>
      <c r="E3" s="136"/>
      <c r="F3" s="136"/>
      <c r="G3" s="136"/>
      <c r="H3" s="136"/>
      <c r="I3" s="136"/>
      <c r="J3" s="136"/>
      <c r="K3" s="136"/>
      <c r="L3" s="136"/>
      <c r="M3" s="136"/>
      <c r="N3" s="136"/>
      <c r="O3" s="136"/>
      <c r="P3" s="136"/>
      <c r="Q3" s="136"/>
      <c r="R3" s="136"/>
      <c r="S3" s="136"/>
      <c r="T3" s="136"/>
      <c r="U3" s="136"/>
      <c r="AB3" s="6"/>
      <c r="AF3" s="7"/>
      <c r="AJ3" s="211" t="s">
        <v>114</v>
      </c>
      <c r="AK3" s="211"/>
      <c r="AL3" s="211"/>
      <c r="AM3" s="211"/>
      <c r="AN3" s="211"/>
    </row>
    <row r="4" spans="1:40" s="2" customFormat="1" ht="9" customHeight="1">
      <c r="AB4" s="6"/>
      <c r="AF4" s="7"/>
      <c r="AJ4" s="211"/>
      <c r="AK4" s="211"/>
      <c r="AL4" s="211"/>
      <c r="AM4" s="211"/>
      <c r="AN4" s="211"/>
    </row>
    <row r="5" spans="1:40" s="2" customFormat="1" ht="8.65" customHeight="1">
      <c r="C5" s="154" t="s">
        <v>0</v>
      </c>
      <c r="D5" s="154"/>
      <c r="E5" s="154"/>
      <c r="F5" s="154"/>
      <c r="G5" s="154"/>
      <c r="H5" s="154"/>
      <c r="I5" s="154"/>
      <c r="J5" s="154"/>
      <c r="K5" s="154"/>
      <c r="L5" s="154"/>
      <c r="M5" s="154"/>
      <c r="N5" s="154"/>
      <c r="O5" s="154"/>
      <c r="P5" s="154"/>
      <c r="Q5" s="154"/>
      <c r="R5" s="154"/>
      <c r="S5" s="154"/>
      <c r="T5" s="154"/>
      <c r="U5" s="154"/>
      <c r="V5" s="154"/>
      <c r="AB5" s="6"/>
      <c r="AF5" s="7"/>
      <c r="AJ5" s="211"/>
      <c r="AK5" s="211"/>
      <c r="AL5" s="211"/>
      <c r="AM5" s="211"/>
      <c r="AN5" s="211"/>
    </row>
    <row r="6" spans="1:40" s="2" customFormat="1" ht="8.65" customHeight="1">
      <c r="C6" s="154"/>
      <c r="D6" s="154"/>
      <c r="E6" s="154"/>
      <c r="F6" s="154"/>
      <c r="G6" s="154"/>
      <c r="H6" s="154"/>
      <c r="I6" s="154"/>
      <c r="J6" s="154"/>
      <c r="K6" s="154"/>
      <c r="L6" s="154"/>
      <c r="M6" s="154"/>
      <c r="N6" s="154"/>
      <c r="O6" s="154"/>
      <c r="P6" s="154"/>
      <c r="Q6" s="154"/>
      <c r="R6" s="154"/>
      <c r="S6" s="154"/>
      <c r="T6" s="154"/>
      <c r="U6" s="154"/>
      <c r="V6" s="154"/>
      <c r="AB6" s="6"/>
      <c r="AF6" s="7"/>
      <c r="AJ6" s="211"/>
      <c r="AK6" s="211"/>
      <c r="AL6" s="211"/>
      <c r="AM6" s="211"/>
      <c r="AN6" s="211"/>
    </row>
    <row r="7" spans="1:40" s="2" customFormat="1" ht="8.65" customHeight="1">
      <c r="C7" s="154"/>
      <c r="D7" s="154"/>
      <c r="E7" s="154"/>
      <c r="F7" s="154"/>
      <c r="G7" s="154"/>
      <c r="H7" s="154"/>
      <c r="I7" s="154"/>
      <c r="J7" s="154"/>
      <c r="K7" s="154"/>
      <c r="L7" s="154"/>
      <c r="M7" s="154"/>
      <c r="N7" s="154"/>
      <c r="O7" s="154"/>
      <c r="P7" s="154"/>
      <c r="Q7" s="154"/>
      <c r="R7" s="154"/>
      <c r="S7" s="154"/>
      <c r="T7" s="154"/>
      <c r="U7" s="154"/>
      <c r="V7" s="154"/>
      <c r="AB7" s="6"/>
      <c r="AF7" s="7"/>
      <c r="AJ7" s="211"/>
      <c r="AK7" s="211"/>
      <c r="AL7" s="211"/>
      <c r="AM7" s="211"/>
      <c r="AN7" s="211"/>
    </row>
    <row r="8" spans="1:40" s="2" customFormat="1" ht="8.65" customHeight="1">
      <c r="C8" s="154"/>
      <c r="D8" s="154"/>
      <c r="E8" s="154"/>
      <c r="F8" s="154"/>
      <c r="G8" s="154"/>
      <c r="H8" s="154"/>
      <c r="I8" s="154"/>
      <c r="J8" s="154"/>
      <c r="K8" s="154"/>
      <c r="L8" s="154"/>
      <c r="M8" s="154"/>
      <c r="N8" s="154"/>
      <c r="O8" s="154"/>
      <c r="P8" s="154"/>
      <c r="Q8" s="154"/>
      <c r="R8" s="154"/>
      <c r="S8" s="154"/>
      <c r="T8" s="154"/>
      <c r="U8" s="154"/>
      <c r="V8" s="154"/>
      <c r="AB8" s="6"/>
      <c r="AF8" s="7"/>
      <c r="AJ8" s="211"/>
      <c r="AK8" s="211"/>
      <c r="AL8" s="211"/>
      <c r="AM8" s="211"/>
      <c r="AN8" s="211"/>
    </row>
    <row r="9" spans="1:40" s="2" customFormat="1" ht="8.65" customHeight="1">
      <c r="C9" s="154"/>
      <c r="D9" s="154"/>
      <c r="E9" s="154"/>
      <c r="F9" s="154"/>
      <c r="G9" s="154"/>
      <c r="H9" s="154"/>
      <c r="I9" s="154"/>
      <c r="J9" s="154"/>
      <c r="K9" s="154"/>
      <c r="L9" s="154"/>
      <c r="M9" s="154"/>
      <c r="N9" s="154"/>
      <c r="O9" s="154"/>
      <c r="P9" s="154"/>
      <c r="Q9" s="154"/>
      <c r="R9" s="154"/>
      <c r="S9" s="154"/>
      <c r="T9" s="154"/>
      <c r="U9" s="154"/>
      <c r="V9" s="154"/>
      <c r="AB9" s="6"/>
      <c r="AF9" s="7"/>
      <c r="AJ9" s="211"/>
      <c r="AK9" s="211"/>
      <c r="AL9" s="211"/>
      <c r="AM9" s="211"/>
      <c r="AN9" s="211"/>
    </row>
    <row r="10" spans="1:40" s="2" customFormat="1" ht="8.65" customHeight="1">
      <c r="C10" s="154"/>
      <c r="D10" s="154"/>
      <c r="E10" s="154"/>
      <c r="F10" s="154"/>
      <c r="G10" s="154"/>
      <c r="H10" s="154"/>
      <c r="I10" s="154"/>
      <c r="J10" s="154"/>
      <c r="K10" s="154"/>
      <c r="L10" s="154"/>
      <c r="M10" s="154"/>
      <c r="N10" s="154"/>
      <c r="O10" s="154"/>
      <c r="P10" s="154"/>
      <c r="Q10" s="154"/>
      <c r="R10" s="154"/>
      <c r="S10" s="154"/>
      <c r="T10" s="154"/>
      <c r="U10" s="154"/>
      <c r="V10" s="154"/>
      <c r="AB10" s="6"/>
      <c r="AF10" s="7"/>
      <c r="AJ10" s="211"/>
      <c r="AK10" s="211"/>
      <c r="AL10" s="211"/>
      <c r="AM10" s="211"/>
      <c r="AN10" s="211"/>
    </row>
    <row r="11" spans="1:40" s="2" customFormat="1" ht="8.65" customHeight="1">
      <c r="C11" s="154"/>
      <c r="D11" s="154"/>
      <c r="E11" s="154"/>
      <c r="F11" s="154"/>
      <c r="G11" s="154"/>
      <c r="H11" s="154"/>
      <c r="I11" s="154"/>
      <c r="J11" s="154"/>
      <c r="K11" s="154"/>
      <c r="L11" s="154"/>
      <c r="M11" s="154"/>
      <c r="N11" s="154"/>
      <c r="O11" s="154"/>
      <c r="P11" s="154"/>
      <c r="Q11" s="154"/>
      <c r="R11" s="154"/>
      <c r="S11" s="154"/>
      <c r="T11" s="154"/>
      <c r="U11" s="154"/>
      <c r="V11" s="154"/>
      <c r="AB11" s="6"/>
      <c r="AF11" s="7"/>
      <c r="AJ11" s="211"/>
      <c r="AK11" s="211"/>
      <c r="AL11" s="211"/>
      <c r="AM11" s="211"/>
      <c r="AN11" s="211"/>
    </row>
    <row r="12" spans="1:40" s="2" customFormat="1" ht="6.95" customHeight="1">
      <c r="C12" s="11"/>
      <c r="D12" s="11"/>
      <c r="E12" s="11"/>
      <c r="F12" s="11"/>
      <c r="G12" s="11"/>
      <c r="H12" s="11"/>
      <c r="I12" s="11"/>
      <c r="J12" s="11"/>
      <c r="K12" s="11"/>
      <c r="L12" s="11"/>
      <c r="M12" s="11"/>
      <c r="N12" s="11"/>
      <c r="O12" s="11"/>
      <c r="P12" s="11"/>
      <c r="Q12" s="11"/>
      <c r="R12" s="11"/>
      <c r="S12" s="11"/>
      <c r="T12" s="11"/>
      <c r="U12" s="11"/>
      <c r="V12" s="11"/>
      <c r="AB12" s="8"/>
      <c r="AC12" s="9"/>
      <c r="AD12" s="9"/>
      <c r="AE12" s="9"/>
      <c r="AF12" s="10"/>
      <c r="AJ12" s="211"/>
      <c r="AK12" s="211"/>
      <c r="AL12" s="211"/>
      <c r="AM12" s="211"/>
      <c r="AN12" s="211"/>
    </row>
    <row r="13" spans="1:40" s="2" customFormat="1" ht="27.95" customHeight="1">
      <c r="B13" s="140" t="s">
        <v>4</v>
      </c>
      <c r="C13" s="140"/>
      <c r="D13" s="140"/>
      <c r="E13" s="140"/>
      <c r="F13" s="140"/>
      <c r="G13" s="140"/>
      <c r="H13" s="140"/>
      <c r="I13" s="140"/>
      <c r="J13" s="140"/>
      <c r="K13" s="140"/>
      <c r="L13" s="140"/>
      <c r="M13" s="140"/>
      <c r="N13" s="140"/>
      <c r="O13" s="140"/>
      <c r="P13" s="140"/>
      <c r="Q13" s="140"/>
      <c r="R13" s="140"/>
      <c r="S13" s="140"/>
      <c r="T13" s="140"/>
      <c r="U13" s="140"/>
      <c r="X13" s="137" t="s">
        <v>14</v>
      </c>
      <c r="Y13" s="137"/>
      <c r="Z13" s="137"/>
      <c r="AA13" s="137"/>
      <c r="AB13" s="137"/>
      <c r="AC13" s="137"/>
      <c r="AD13" s="137"/>
      <c r="AE13" s="137"/>
      <c r="AF13" s="137"/>
      <c r="AG13" s="137"/>
      <c r="AH13" s="137"/>
    </row>
    <row r="14" spans="1:40" s="2" customFormat="1" ht="7.35" customHeight="1">
      <c r="B14" s="140"/>
      <c r="C14" s="140"/>
      <c r="D14" s="140"/>
      <c r="E14" s="140"/>
      <c r="F14" s="140"/>
      <c r="G14" s="140"/>
      <c r="H14" s="140"/>
      <c r="I14" s="140"/>
      <c r="J14" s="140"/>
      <c r="K14" s="140"/>
      <c r="L14" s="140"/>
      <c r="M14" s="140"/>
      <c r="N14" s="140"/>
      <c r="O14" s="140"/>
      <c r="P14" s="140"/>
      <c r="Q14" s="140"/>
      <c r="R14" s="140"/>
      <c r="S14" s="140"/>
      <c r="T14" s="140"/>
      <c r="U14" s="140"/>
    </row>
    <row r="15" spans="1:40" s="2" customFormat="1" ht="18.95" customHeight="1">
      <c r="B15" s="140"/>
      <c r="C15" s="140"/>
      <c r="D15" s="140"/>
      <c r="E15" s="140"/>
      <c r="F15" s="140"/>
      <c r="G15" s="140"/>
      <c r="H15" s="140"/>
      <c r="I15" s="140"/>
      <c r="J15" s="140"/>
      <c r="K15" s="140"/>
      <c r="L15" s="140"/>
      <c r="M15" s="140"/>
      <c r="N15" s="140"/>
      <c r="O15" s="140"/>
      <c r="P15" s="140"/>
      <c r="Q15" s="140"/>
      <c r="R15" s="140"/>
      <c r="S15" s="140"/>
      <c r="T15" s="140"/>
      <c r="U15" s="140"/>
      <c r="X15" s="85" t="s">
        <v>5</v>
      </c>
      <c r="Y15" s="86"/>
      <c r="Z15" s="86"/>
      <c r="AA15" s="86"/>
      <c r="AB15" s="86"/>
      <c r="AC15" s="86"/>
      <c r="AD15" s="86"/>
      <c r="AE15" s="86"/>
      <c r="AF15" s="86"/>
      <c r="AG15" s="86"/>
      <c r="AH15" s="158"/>
      <c r="AJ15" s="61" t="s">
        <v>142</v>
      </c>
    </row>
    <row r="16" spans="1:40" s="2" customFormat="1" ht="18.95" customHeight="1">
      <c r="B16" s="140"/>
      <c r="C16" s="140"/>
      <c r="D16" s="140"/>
      <c r="E16" s="140"/>
      <c r="F16" s="140"/>
      <c r="G16" s="140"/>
      <c r="H16" s="140"/>
      <c r="I16" s="140"/>
      <c r="J16" s="140"/>
      <c r="K16" s="140"/>
      <c r="L16" s="140"/>
      <c r="M16" s="140"/>
      <c r="N16" s="140"/>
      <c r="O16" s="140"/>
      <c r="P16" s="140"/>
      <c r="Q16" s="140"/>
      <c r="R16" s="140"/>
      <c r="S16" s="140"/>
      <c r="T16" s="140"/>
      <c r="U16" s="140"/>
      <c r="X16" s="155"/>
      <c r="Y16" s="156"/>
      <c r="Z16" s="156"/>
      <c r="AA16" s="156"/>
      <c r="AB16" s="156"/>
      <c r="AC16" s="156"/>
      <c r="AD16" s="156"/>
      <c r="AE16" s="156"/>
      <c r="AF16" s="156"/>
      <c r="AG16" s="156"/>
      <c r="AH16" s="157"/>
      <c r="AJ16" s="61" t="s">
        <v>143</v>
      </c>
    </row>
    <row r="17" spans="2:40" s="2" customFormat="1" ht="6.95" customHeight="1" thickBot="1"/>
    <row r="18" spans="2:40" s="2" customFormat="1" ht="35.1" customHeight="1" thickTop="1" thickBot="1">
      <c r="B18" s="172" t="s">
        <v>118</v>
      </c>
      <c r="C18" s="173"/>
      <c r="D18" s="173"/>
      <c r="E18" s="173"/>
      <c r="F18" s="173"/>
      <c r="G18" s="173" t="s">
        <v>38</v>
      </c>
      <c r="H18" s="173"/>
      <c r="I18" s="173"/>
      <c r="J18" s="173"/>
      <c r="K18" s="173"/>
      <c r="L18" s="173"/>
      <c r="M18" s="173"/>
      <c r="N18" s="173"/>
      <c r="O18" s="173"/>
      <c r="P18" s="173"/>
      <c r="Q18" s="173"/>
      <c r="R18" s="173"/>
      <c r="S18" s="174"/>
      <c r="U18" s="138" t="s">
        <v>6</v>
      </c>
      <c r="V18" s="139"/>
      <c r="W18" s="139"/>
      <c r="X18" s="139"/>
      <c r="Y18" s="141"/>
      <c r="Z18" s="142"/>
      <c r="AA18" s="142"/>
      <c r="AB18" s="142"/>
      <c r="AC18" s="142"/>
      <c r="AD18" s="142"/>
      <c r="AE18" s="142"/>
      <c r="AF18" s="142"/>
      <c r="AG18" s="142"/>
      <c r="AH18" s="60" t="s">
        <v>7</v>
      </c>
      <c r="AJ18" s="204" t="s">
        <v>202</v>
      </c>
      <c r="AK18" s="204"/>
      <c r="AL18" s="204"/>
      <c r="AM18" s="204"/>
      <c r="AN18" s="204"/>
    </row>
    <row r="19" spans="2:40" s="2" customFormat="1" ht="12.95" customHeight="1" thickBot="1">
      <c r="Z19" s="56" t="s">
        <v>96</v>
      </c>
    </row>
    <row r="20" spans="2:40" s="2" customFormat="1" ht="22.9" customHeight="1">
      <c r="B20" s="126" t="s">
        <v>27</v>
      </c>
      <c r="C20" s="127"/>
      <c r="D20" s="127"/>
      <c r="E20" s="127"/>
      <c r="F20" s="128"/>
      <c r="G20" s="165">
        <v>46131</v>
      </c>
      <c r="H20" s="165"/>
      <c r="I20" s="165"/>
      <c r="J20" s="165"/>
      <c r="K20" s="165"/>
      <c r="L20" s="165"/>
      <c r="M20" s="165"/>
      <c r="N20" s="165"/>
      <c r="O20" s="165"/>
      <c r="P20" s="165"/>
      <c r="Q20" s="165"/>
      <c r="R20" s="165"/>
      <c r="S20" s="166"/>
      <c r="U20" s="149" t="s">
        <v>107</v>
      </c>
      <c r="V20" s="150"/>
      <c r="W20" s="150" t="s">
        <v>12</v>
      </c>
      <c r="X20" s="150"/>
      <c r="Y20" s="150"/>
      <c r="Z20" s="185" t="str">
        <f>IF(G21="移行初段", "－", IF(G21="移行弐段", "－", "選択"))</f>
        <v>選択</v>
      </c>
      <c r="AA20" s="186"/>
      <c r="AB20" s="186"/>
      <c r="AC20" s="186"/>
      <c r="AD20" s="186"/>
      <c r="AE20" s="186"/>
      <c r="AF20" s="186"/>
      <c r="AG20" s="186"/>
      <c r="AH20" s="187"/>
    </row>
    <row r="21" spans="2:40" s="2" customFormat="1" ht="22.9" customHeight="1">
      <c r="B21" s="101" t="s">
        <v>28</v>
      </c>
      <c r="C21" s="79"/>
      <c r="D21" s="79"/>
      <c r="E21" s="79"/>
      <c r="F21" s="80"/>
      <c r="G21" s="167" t="s">
        <v>73</v>
      </c>
      <c r="H21" s="167"/>
      <c r="I21" s="167"/>
      <c r="J21" s="167"/>
      <c r="K21" s="167"/>
      <c r="L21" s="167"/>
      <c r="M21" s="167"/>
      <c r="N21" s="167"/>
      <c r="O21" s="167"/>
      <c r="P21" s="167"/>
      <c r="Q21" s="167"/>
      <c r="R21" s="167"/>
      <c r="S21" s="168"/>
      <c r="U21" s="151"/>
      <c r="V21" s="115"/>
      <c r="W21" s="115"/>
      <c r="X21" s="115"/>
      <c r="Y21" s="115"/>
      <c r="Z21" s="188"/>
      <c r="AA21" s="189"/>
      <c r="AB21" s="189"/>
      <c r="AC21" s="189"/>
      <c r="AD21" s="189"/>
      <c r="AE21" s="189"/>
      <c r="AF21" s="189"/>
      <c r="AG21" s="189"/>
      <c r="AH21" s="190"/>
    </row>
    <row r="22" spans="2:40" s="2" customFormat="1" ht="22.9" customHeight="1">
      <c r="B22" s="159" t="s">
        <v>29</v>
      </c>
      <c r="C22" s="160"/>
      <c r="D22" s="160"/>
      <c r="E22" s="160"/>
      <c r="F22" s="161"/>
      <c r="G22" s="85" t="s">
        <v>10</v>
      </c>
      <c r="H22" s="86"/>
      <c r="I22" s="86"/>
      <c r="J22" s="158"/>
      <c r="K22" s="85" t="s">
        <v>38</v>
      </c>
      <c r="L22" s="86"/>
      <c r="M22" s="86"/>
      <c r="N22" s="86"/>
      <c r="O22" s="86"/>
      <c r="P22" s="86"/>
      <c r="Q22" s="86"/>
      <c r="R22" s="86"/>
      <c r="S22" s="90"/>
      <c r="U22" s="151"/>
      <c r="V22" s="115"/>
      <c r="W22" s="115" t="s">
        <v>13</v>
      </c>
      <c r="X22" s="115"/>
      <c r="Y22" s="115"/>
      <c r="Z22" s="143" t="s">
        <v>208</v>
      </c>
      <c r="AA22" s="144"/>
      <c r="AB22" s="144"/>
      <c r="AC22" s="144"/>
      <c r="AD22" s="144"/>
      <c r="AE22" s="144"/>
      <c r="AF22" s="144"/>
      <c r="AG22" s="144"/>
      <c r="AH22" s="145"/>
      <c r="AJ22" s="74" t="s">
        <v>210</v>
      </c>
      <c r="AK22" s="75"/>
      <c r="AL22" s="75"/>
      <c r="AM22" s="75"/>
      <c r="AN22" s="75"/>
    </row>
    <row r="23" spans="2:40" s="2" customFormat="1" ht="22.9" customHeight="1" thickBot="1">
      <c r="B23" s="162" t="s">
        <v>9</v>
      </c>
      <c r="C23" s="163"/>
      <c r="D23" s="163"/>
      <c r="E23" s="163"/>
      <c r="F23" s="164"/>
      <c r="G23" s="169" t="s">
        <v>11</v>
      </c>
      <c r="H23" s="170"/>
      <c r="I23" s="170"/>
      <c r="J23" s="171"/>
      <c r="K23" s="153" t="s">
        <v>38</v>
      </c>
      <c r="L23" s="153"/>
      <c r="M23" s="153"/>
      <c r="N23" s="153"/>
      <c r="O23" s="153"/>
      <c r="P23" s="153"/>
      <c r="Q23" s="153"/>
      <c r="R23" s="153"/>
      <c r="S23" s="203"/>
      <c r="U23" s="152"/>
      <c r="V23" s="153"/>
      <c r="W23" s="153"/>
      <c r="X23" s="153"/>
      <c r="Y23" s="153"/>
      <c r="Z23" s="146"/>
      <c r="AA23" s="147"/>
      <c r="AB23" s="147"/>
      <c r="AC23" s="147"/>
      <c r="AD23" s="147"/>
      <c r="AE23" s="147"/>
      <c r="AF23" s="147"/>
      <c r="AG23" s="147"/>
      <c r="AH23" s="148"/>
      <c r="AJ23" s="75"/>
      <c r="AK23" s="75"/>
      <c r="AL23" s="75"/>
      <c r="AM23" s="75"/>
      <c r="AN23" s="75"/>
    </row>
    <row r="24" spans="2:40" s="2" customFormat="1" ht="6.4" customHeight="1" thickBot="1"/>
    <row r="25" spans="2:40" s="2" customFormat="1" ht="25.35" customHeight="1">
      <c r="B25" s="126" t="s">
        <v>15</v>
      </c>
      <c r="C25" s="127"/>
      <c r="D25" s="127"/>
      <c r="E25" s="127"/>
      <c r="F25" s="128"/>
      <c r="G25" s="131">
        <v>36617</v>
      </c>
      <c r="H25" s="132"/>
      <c r="I25" s="132"/>
      <c r="J25" s="132"/>
      <c r="K25" s="132"/>
      <c r="L25" s="132"/>
      <c r="M25" s="132"/>
      <c r="N25" s="132"/>
      <c r="O25" s="132"/>
      <c r="P25" s="132"/>
      <c r="Q25" s="132"/>
      <c r="R25" s="132"/>
      <c r="S25" s="133"/>
      <c r="T25" s="130" t="s">
        <v>30</v>
      </c>
      <c r="U25" s="127"/>
      <c r="V25" s="127"/>
      <c r="W25" s="128"/>
      <c r="X25" s="205">
        <f>DATEDIF(G25,G20,"M")/12</f>
        <v>26</v>
      </c>
      <c r="Y25" s="206"/>
      <c r="Z25" s="206"/>
      <c r="AA25" s="206"/>
      <c r="AB25" s="206"/>
      <c r="AC25" s="73" t="s">
        <v>21</v>
      </c>
      <c r="AD25" s="71" t="s">
        <v>206</v>
      </c>
      <c r="AE25" s="207" t="s">
        <v>203</v>
      </c>
      <c r="AF25" s="207"/>
      <c r="AG25" s="207"/>
      <c r="AH25" s="208"/>
      <c r="AJ25" s="209" t="s">
        <v>205</v>
      </c>
      <c r="AK25" s="210"/>
      <c r="AL25" s="210"/>
      <c r="AM25" s="210"/>
      <c r="AN25" s="210"/>
    </row>
    <row r="26" spans="2:40" s="2" customFormat="1" ht="15.95" customHeight="1">
      <c r="B26" s="120" t="s">
        <v>16</v>
      </c>
      <c r="C26" s="121"/>
      <c r="D26" s="121"/>
      <c r="E26" s="121"/>
      <c r="F26" s="122"/>
      <c r="G26" s="123" t="str">
        <f>ASC(PHONETIC(G27))</f>
        <v/>
      </c>
      <c r="H26" s="123"/>
      <c r="I26" s="123"/>
      <c r="J26" s="123"/>
      <c r="K26" s="123"/>
      <c r="L26" s="123"/>
      <c r="M26" s="124"/>
      <c r="N26" s="125" t="str">
        <f>ASC(PHONETIC(N27))</f>
        <v/>
      </c>
      <c r="O26" s="123"/>
      <c r="P26" s="123"/>
      <c r="Q26" s="123"/>
      <c r="R26" s="123"/>
      <c r="S26" s="123"/>
      <c r="T26" s="115" t="s">
        <v>18</v>
      </c>
      <c r="U26" s="115"/>
      <c r="V26" s="84" t="s">
        <v>24</v>
      </c>
      <c r="W26" s="79"/>
      <c r="X26" s="79"/>
      <c r="Y26" s="79"/>
      <c r="Z26" s="79"/>
      <c r="AA26" s="79"/>
      <c r="AB26" s="79"/>
      <c r="AC26" s="79"/>
      <c r="AD26" s="85" t="s">
        <v>26</v>
      </c>
      <c r="AE26" s="86"/>
      <c r="AF26" s="86"/>
      <c r="AG26" s="86"/>
      <c r="AH26" s="90"/>
      <c r="AJ26" s="210"/>
      <c r="AK26" s="210"/>
      <c r="AL26" s="210"/>
      <c r="AM26" s="210"/>
      <c r="AN26" s="210"/>
    </row>
    <row r="27" spans="2:40" s="2" customFormat="1" ht="24.6" customHeight="1">
      <c r="B27" s="102" t="s">
        <v>17</v>
      </c>
      <c r="C27" s="103"/>
      <c r="D27" s="103"/>
      <c r="E27" s="103"/>
      <c r="F27" s="104"/>
      <c r="G27" s="105"/>
      <c r="H27" s="106"/>
      <c r="I27" s="106"/>
      <c r="J27" s="106"/>
      <c r="K27" s="106"/>
      <c r="L27" s="106"/>
      <c r="M27" s="107"/>
      <c r="N27" s="111"/>
      <c r="O27" s="106"/>
      <c r="P27" s="106"/>
      <c r="Q27" s="106"/>
      <c r="R27" s="106"/>
      <c r="S27" s="112"/>
      <c r="T27" s="115"/>
      <c r="U27" s="115"/>
      <c r="V27" s="84" t="s">
        <v>20</v>
      </c>
      <c r="W27" s="79"/>
      <c r="X27" s="116"/>
      <c r="Y27" s="116"/>
      <c r="Z27" s="116"/>
      <c r="AA27" s="116"/>
      <c r="AB27" s="116"/>
      <c r="AC27" s="5"/>
      <c r="AD27" s="3"/>
      <c r="AE27" s="13" t="s">
        <v>25</v>
      </c>
      <c r="AF27" s="4"/>
      <c r="AG27" s="4"/>
      <c r="AH27" s="47"/>
      <c r="AJ27" s="58" t="s">
        <v>115</v>
      </c>
    </row>
    <row r="28" spans="2:40" s="2" customFormat="1" ht="24.6" customHeight="1">
      <c r="B28" s="81"/>
      <c r="C28" s="82"/>
      <c r="D28" s="82"/>
      <c r="E28" s="82"/>
      <c r="F28" s="83"/>
      <c r="G28" s="108"/>
      <c r="H28" s="109"/>
      <c r="I28" s="109"/>
      <c r="J28" s="109"/>
      <c r="K28" s="109"/>
      <c r="L28" s="109"/>
      <c r="M28" s="110"/>
      <c r="N28" s="113"/>
      <c r="O28" s="109"/>
      <c r="P28" s="109"/>
      <c r="Q28" s="109"/>
      <c r="R28" s="109"/>
      <c r="S28" s="114"/>
      <c r="T28" s="115"/>
      <c r="U28" s="115"/>
      <c r="V28" s="129" t="s">
        <v>31</v>
      </c>
      <c r="W28" s="82"/>
      <c r="X28" s="117" t="str">
        <f>IF(X27="", "", X27)</f>
        <v/>
      </c>
      <c r="Y28" s="117"/>
      <c r="Z28" s="117"/>
      <c r="AA28" s="117"/>
      <c r="AB28" s="117"/>
      <c r="AC28" s="10"/>
      <c r="AD28" s="8"/>
      <c r="AE28" s="12" t="s">
        <v>22</v>
      </c>
      <c r="AF28" s="118" t="str">
        <f>IF(X27="", "", DATEDIF(X27,G20,"Y"))</f>
        <v/>
      </c>
      <c r="AG28" s="118"/>
      <c r="AH28" s="48" t="s">
        <v>23</v>
      </c>
    </row>
    <row r="29" spans="2:40" s="2" customFormat="1" ht="25.9" customHeight="1">
      <c r="B29" s="101" t="s">
        <v>32</v>
      </c>
      <c r="C29" s="79"/>
      <c r="D29" s="79"/>
      <c r="E29" s="79"/>
      <c r="F29" s="80"/>
      <c r="G29" s="4" t="s">
        <v>36</v>
      </c>
      <c r="H29" s="119" t="s">
        <v>35</v>
      </c>
      <c r="I29" s="119"/>
      <c r="J29" s="119"/>
      <c r="K29" s="119"/>
      <c r="L29" s="4"/>
      <c r="M29" s="4"/>
      <c r="N29" s="4"/>
      <c r="O29" s="4"/>
      <c r="P29" s="4"/>
      <c r="Q29" s="4"/>
      <c r="R29" s="4"/>
      <c r="S29" s="4"/>
      <c r="T29" s="4"/>
      <c r="U29" s="4"/>
      <c r="V29" s="4"/>
      <c r="W29" s="4"/>
      <c r="X29" s="4"/>
      <c r="Y29" s="4"/>
      <c r="Z29" s="4"/>
      <c r="AA29" s="4"/>
      <c r="AB29" s="4"/>
      <c r="AC29" s="5"/>
      <c r="AD29" s="85" t="s">
        <v>34</v>
      </c>
      <c r="AE29" s="86"/>
      <c r="AF29" s="86"/>
      <c r="AG29" s="86"/>
      <c r="AH29" s="90"/>
      <c r="AJ29" s="58" t="s">
        <v>120</v>
      </c>
    </row>
    <row r="30" spans="2:40" s="2" customFormat="1" ht="30" customHeight="1">
      <c r="B30" s="81"/>
      <c r="C30" s="82"/>
      <c r="D30" s="82"/>
      <c r="E30" s="82"/>
      <c r="F30" s="83"/>
      <c r="G30" s="82"/>
      <c r="H30" s="82"/>
      <c r="I30" s="82"/>
      <c r="J30" s="82"/>
      <c r="K30" s="82"/>
      <c r="L30" s="82"/>
      <c r="M30" s="82"/>
      <c r="N30" s="82"/>
      <c r="O30" s="82"/>
      <c r="P30" s="82"/>
      <c r="Q30" s="82"/>
      <c r="R30" s="82"/>
      <c r="S30" s="82"/>
      <c r="T30" s="82"/>
      <c r="U30" s="82"/>
      <c r="V30" s="82"/>
      <c r="W30" s="82"/>
      <c r="X30" s="82"/>
      <c r="Y30" s="82"/>
      <c r="Z30" s="82"/>
      <c r="AA30" s="82"/>
      <c r="AB30" s="82"/>
      <c r="AC30" s="83"/>
      <c r="AD30" s="91" t="s">
        <v>33</v>
      </c>
      <c r="AE30" s="92"/>
      <c r="AF30" s="92"/>
      <c r="AG30" s="92"/>
      <c r="AH30" s="93"/>
    </row>
    <row r="31" spans="2:40" s="2" customFormat="1" ht="29.65" customHeight="1">
      <c r="B31" s="78" t="s">
        <v>37</v>
      </c>
      <c r="C31" s="79"/>
      <c r="D31" s="79"/>
      <c r="E31" s="79"/>
      <c r="F31" s="80"/>
      <c r="G31" s="84" t="s">
        <v>38</v>
      </c>
      <c r="H31" s="79"/>
      <c r="I31" s="79"/>
      <c r="J31" s="94"/>
      <c r="K31" s="94"/>
      <c r="L31" s="94"/>
      <c r="M31" s="94"/>
      <c r="N31" s="94"/>
      <c r="O31" s="94"/>
      <c r="P31" s="94"/>
      <c r="Q31" s="94"/>
      <c r="R31" s="94"/>
      <c r="S31" s="94"/>
      <c r="T31" s="94"/>
      <c r="U31" s="94"/>
      <c r="V31" s="84" t="s">
        <v>38</v>
      </c>
      <c r="W31" s="79"/>
      <c r="X31" s="79"/>
      <c r="Y31" s="79"/>
      <c r="Z31" s="79"/>
      <c r="AA31" s="79"/>
      <c r="AB31" s="79"/>
      <c r="AC31" s="80"/>
      <c r="AD31" s="85" t="s">
        <v>34</v>
      </c>
      <c r="AE31" s="86"/>
      <c r="AF31" s="86"/>
      <c r="AG31" s="86"/>
      <c r="AH31" s="90"/>
    </row>
    <row r="32" spans="2:40" s="2" customFormat="1" ht="29.65" customHeight="1">
      <c r="B32" s="81"/>
      <c r="C32" s="82"/>
      <c r="D32" s="82"/>
      <c r="E32" s="82"/>
      <c r="F32" s="83"/>
      <c r="G32" s="85" t="s">
        <v>39</v>
      </c>
      <c r="H32" s="86"/>
      <c r="I32" s="86"/>
      <c r="J32" s="95"/>
      <c r="K32" s="95"/>
      <c r="L32" s="95"/>
      <c r="M32" s="95"/>
      <c r="N32" s="95"/>
      <c r="O32" s="95"/>
      <c r="P32" s="95"/>
      <c r="Q32" s="95"/>
      <c r="R32" s="95"/>
      <c r="S32" s="95"/>
      <c r="T32" s="95"/>
      <c r="U32" s="96"/>
      <c r="V32" s="87"/>
      <c r="W32" s="88"/>
      <c r="X32" s="88"/>
      <c r="Y32" s="88"/>
      <c r="Z32" s="88"/>
      <c r="AA32" s="88"/>
      <c r="AB32" s="88"/>
      <c r="AC32" s="89"/>
      <c r="AD32" s="91" t="s">
        <v>33</v>
      </c>
      <c r="AE32" s="92"/>
      <c r="AF32" s="92"/>
      <c r="AG32" s="92"/>
      <c r="AH32" s="93"/>
    </row>
    <row r="33" spans="2:39" s="2" customFormat="1" ht="17.649999999999999" customHeight="1">
      <c r="B33" s="101" t="s">
        <v>74</v>
      </c>
      <c r="C33" s="79"/>
      <c r="D33" s="79"/>
      <c r="E33" s="79"/>
      <c r="F33" s="80"/>
      <c r="G33" s="85" t="s">
        <v>77</v>
      </c>
      <c r="H33" s="86"/>
      <c r="I33" s="86"/>
      <c r="J33" s="86"/>
      <c r="K33" s="86"/>
      <c r="L33" s="86"/>
      <c r="M33" s="86"/>
      <c r="N33" s="86"/>
      <c r="O33" s="86"/>
      <c r="P33" s="86"/>
      <c r="Q33" s="86"/>
      <c r="R33" s="86"/>
      <c r="S33" s="86"/>
      <c r="T33" s="86"/>
      <c r="U33" s="158"/>
      <c r="V33" s="79" t="s">
        <v>76</v>
      </c>
      <c r="W33" s="79"/>
      <c r="X33" s="79"/>
      <c r="Y33" s="79"/>
      <c r="Z33" s="79"/>
      <c r="AA33" s="79"/>
      <c r="AB33" s="79"/>
      <c r="AC33" s="79"/>
      <c r="AD33" s="79"/>
      <c r="AE33" s="79"/>
      <c r="AF33" s="79"/>
      <c r="AG33" s="79"/>
      <c r="AH33" s="193"/>
    </row>
    <row r="34" spans="2:39" s="2" customFormat="1" ht="17.649999999999999" customHeight="1">
      <c r="B34" s="102"/>
      <c r="C34" s="103"/>
      <c r="D34" s="103"/>
      <c r="E34" s="103"/>
      <c r="F34" s="104"/>
      <c r="G34" s="3" t="s">
        <v>75</v>
      </c>
      <c r="H34" s="4"/>
      <c r="I34" s="4"/>
      <c r="J34" s="4" t="s">
        <v>78</v>
      </c>
      <c r="K34" s="4"/>
      <c r="L34" s="4"/>
      <c r="M34" s="194"/>
      <c r="N34" s="194"/>
      <c r="O34" s="194"/>
      <c r="P34" s="194"/>
      <c r="Q34" s="194"/>
      <c r="R34" s="194"/>
      <c r="S34" s="194"/>
      <c r="T34" s="194"/>
      <c r="U34" s="195"/>
      <c r="V34" s="220" t="s">
        <v>80</v>
      </c>
      <c r="W34" s="221"/>
      <c r="X34" s="4" t="s">
        <v>78</v>
      </c>
      <c r="Y34" s="4"/>
      <c r="Z34" s="194"/>
      <c r="AA34" s="194"/>
      <c r="AB34" s="194"/>
      <c r="AC34" s="194"/>
      <c r="AD34" s="194"/>
      <c r="AE34" s="194"/>
      <c r="AF34" s="194"/>
      <c r="AG34" s="194"/>
      <c r="AH34" s="198"/>
    </row>
    <row r="35" spans="2:39" s="2" customFormat="1" ht="17.649999999999999" customHeight="1">
      <c r="B35" s="102"/>
      <c r="C35" s="103"/>
      <c r="D35" s="103"/>
      <c r="E35" s="103"/>
      <c r="F35" s="104"/>
      <c r="G35" s="99" t="str">
        <f>IF(G21="少年初段","必須",IF(G21="一般初段","必須","初段受審者以外不要"))</f>
        <v>初段受審者以外不要</v>
      </c>
      <c r="H35" s="100"/>
      <c r="I35" s="100"/>
      <c r="J35" s="100"/>
      <c r="K35" s="100"/>
      <c r="L35" s="100"/>
      <c r="M35" s="191" t="str">
        <f>IF(M34="", "", M34)</f>
        <v/>
      </c>
      <c r="N35" s="191"/>
      <c r="O35" s="191"/>
      <c r="P35" s="191"/>
      <c r="Q35" s="191"/>
      <c r="R35" s="191"/>
      <c r="S35" s="191"/>
      <c r="T35" s="191"/>
      <c r="U35" s="192"/>
      <c r="V35" s="6" t="s">
        <v>95</v>
      </c>
      <c r="Z35" s="191" t="str">
        <f>IF(Z34="", "", Z34)</f>
        <v/>
      </c>
      <c r="AA35" s="191"/>
      <c r="AB35" s="191"/>
      <c r="AC35" s="191"/>
      <c r="AD35" s="191"/>
      <c r="AE35" s="191"/>
      <c r="AF35" s="191"/>
      <c r="AG35" s="191"/>
      <c r="AH35" s="199"/>
    </row>
    <row r="36" spans="2:39" s="2" customFormat="1" ht="17.649999999999999" customHeight="1">
      <c r="B36" s="102"/>
      <c r="C36" s="103"/>
      <c r="D36" s="103"/>
      <c r="E36" s="103"/>
      <c r="F36" s="104"/>
      <c r="G36" s="8"/>
      <c r="H36" s="9"/>
      <c r="I36" s="9"/>
      <c r="J36" s="9" t="s">
        <v>79</v>
      </c>
      <c r="K36" s="9"/>
      <c r="L36" s="9"/>
      <c r="M36" s="196"/>
      <c r="N36" s="196"/>
      <c r="O36" s="196"/>
      <c r="P36" s="196"/>
      <c r="Q36" s="196"/>
      <c r="R36" s="196"/>
      <c r="S36" s="196"/>
      <c r="T36" s="196"/>
      <c r="U36" s="197"/>
      <c r="V36" s="55" t="s">
        <v>94</v>
      </c>
      <c r="W36" s="9"/>
      <c r="X36" s="9"/>
      <c r="Y36" s="9"/>
      <c r="Z36" s="9"/>
      <c r="AA36" s="9"/>
      <c r="AB36" s="9"/>
      <c r="AC36" s="9"/>
      <c r="AD36" s="9"/>
      <c r="AE36" s="9"/>
      <c r="AF36" s="9"/>
      <c r="AG36" s="9"/>
      <c r="AH36" s="48"/>
    </row>
    <row r="37" spans="2:39" s="2" customFormat="1" ht="17.649999999999999" customHeight="1">
      <c r="B37" s="102"/>
      <c r="C37" s="103"/>
      <c r="D37" s="103"/>
      <c r="E37" s="103"/>
      <c r="F37" s="104"/>
      <c r="G37" s="3" t="s">
        <v>80</v>
      </c>
      <c r="H37" s="4"/>
      <c r="I37" s="4"/>
      <c r="J37" s="4" t="s">
        <v>78</v>
      </c>
      <c r="K37" s="4"/>
      <c r="L37" s="4"/>
      <c r="M37" s="194"/>
      <c r="N37" s="194"/>
      <c r="O37" s="194"/>
      <c r="P37" s="194"/>
      <c r="Q37" s="194"/>
      <c r="R37" s="194"/>
      <c r="S37" s="194"/>
      <c r="T37" s="194"/>
      <c r="U37" s="195"/>
      <c r="V37" s="3" t="s">
        <v>81</v>
      </c>
      <c r="W37" s="4"/>
      <c r="X37" s="4" t="s">
        <v>78</v>
      </c>
      <c r="Y37" s="4"/>
      <c r="Z37" s="194"/>
      <c r="AA37" s="194"/>
      <c r="AB37" s="194"/>
      <c r="AC37" s="194"/>
      <c r="AD37" s="194"/>
      <c r="AE37" s="194"/>
      <c r="AF37" s="194"/>
      <c r="AG37" s="194"/>
      <c r="AH37" s="198"/>
    </row>
    <row r="38" spans="2:39" s="2" customFormat="1" ht="17.649999999999999" customHeight="1">
      <c r="B38" s="102"/>
      <c r="C38" s="103"/>
      <c r="D38" s="103"/>
      <c r="E38" s="103"/>
      <c r="F38" s="104"/>
      <c r="G38" s="201">
        <f>+G20-M37</f>
        <v>46131</v>
      </c>
      <c r="H38" s="202"/>
      <c r="I38" s="202"/>
      <c r="J38" s="200" t="str">
        <f>IF(M37="", "", IF(G38&lt;340, "受審資格なし", ""))</f>
        <v/>
      </c>
      <c r="K38" s="200"/>
      <c r="L38" s="200"/>
      <c r="M38" s="191" t="str">
        <f>IF(M37="", "", M37)</f>
        <v/>
      </c>
      <c r="N38" s="191"/>
      <c r="O38" s="191"/>
      <c r="P38" s="191"/>
      <c r="Q38" s="191"/>
      <c r="R38" s="191"/>
      <c r="S38" s="191"/>
      <c r="T38" s="191"/>
      <c r="U38" s="192"/>
      <c r="V38" s="6"/>
      <c r="Z38" s="191" t="str">
        <f>IF(Z37="", "", Z37)</f>
        <v/>
      </c>
      <c r="AA38" s="191"/>
      <c r="AB38" s="191"/>
      <c r="AC38" s="191"/>
      <c r="AD38" s="191"/>
      <c r="AE38" s="191"/>
      <c r="AF38" s="191"/>
      <c r="AG38" s="191"/>
      <c r="AH38" s="199"/>
    </row>
    <row r="39" spans="2:39" s="2" customFormat="1" ht="17.649999999999999" customHeight="1">
      <c r="B39" s="102"/>
      <c r="C39" s="103"/>
      <c r="D39" s="103"/>
      <c r="E39" s="103"/>
      <c r="F39" s="104"/>
      <c r="G39" s="8"/>
      <c r="H39" s="9"/>
      <c r="I39" s="9"/>
      <c r="J39" s="9" t="s">
        <v>79</v>
      </c>
      <c r="K39" s="9"/>
      <c r="L39" s="9"/>
      <c r="M39" s="196"/>
      <c r="N39" s="196"/>
      <c r="O39" s="196"/>
      <c r="P39" s="196"/>
      <c r="Q39" s="196"/>
      <c r="R39" s="196"/>
      <c r="S39" s="196"/>
      <c r="T39" s="196"/>
      <c r="U39" s="197"/>
      <c r="V39" s="8"/>
      <c r="W39" s="9"/>
      <c r="X39" s="9"/>
      <c r="Y39" s="9"/>
      <c r="Z39" s="9"/>
      <c r="AA39" s="9"/>
      <c r="AB39" s="9"/>
      <c r="AC39" s="9"/>
      <c r="AD39" s="9"/>
      <c r="AE39" s="9"/>
      <c r="AF39" s="9"/>
      <c r="AG39" s="9"/>
      <c r="AH39" s="48"/>
    </row>
    <row r="40" spans="2:39" s="2" customFormat="1" ht="17.649999999999999" customHeight="1">
      <c r="B40" s="102"/>
      <c r="C40" s="103"/>
      <c r="D40" s="103"/>
      <c r="E40" s="103"/>
      <c r="F40" s="104"/>
      <c r="G40" s="3" t="s">
        <v>81</v>
      </c>
      <c r="H40" s="4"/>
      <c r="I40" s="4"/>
      <c r="J40" s="4" t="s">
        <v>78</v>
      </c>
      <c r="K40" s="4"/>
      <c r="L40" s="4"/>
      <c r="M40" s="194"/>
      <c r="N40" s="194"/>
      <c r="O40" s="194"/>
      <c r="P40" s="194"/>
      <c r="Q40" s="194"/>
      <c r="R40" s="194"/>
      <c r="S40" s="194"/>
      <c r="T40" s="194"/>
      <c r="U40" s="195"/>
      <c r="V40" s="3" t="s">
        <v>82</v>
      </c>
      <c r="W40" s="4"/>
      <c r="X40" s="4" t="s">
        <v>78</v>
      </c>
      <c r="Y40" s="4"/>
      <c r="Z40" s="194"/>
      <c r="AA40" s="194"/>
      <c r="AB40" s="194"/>
      <c r="AC40" s="194"/>
      <c r="AD40" s="194"/>
      <c r="AE40" s="194"/>
      <c r="AF40" s="194"/>
      <c r="AG40" s="194"/>
      <c r="AH40" s="198"/>
    </row>
    <row r="41" spans="2:39" s="2" customFormat="1" ht="17.649999999999999" customHeight="1">
      <c r="B41" s="102"/>
      <c r="C41" s="103"/>
      <c r="D41" s="103"/>
      <c r="E41" s="103"/>
      <c r="F41" s="104"/>
      <c r="G41" s="201">
        <f>+G20-M40</f>
        <v>46131</v>
      </c>
      <c r="H41" s="202"/>
      <c r="I41" s="202"/>
      <c r="J41" s="200" t="str">
        <f>IF(M40="", "", IF(G41&lt;340, "受審資格なし", ""))</f>
        <v/>
      </c>
      <c r="K41" s="200"/>
      <c r="L41" s="200"/>
      <c r="M41" s="191" t="str">
        <f>IF(M40="", "", M40)</f>
        <v/>
      </c>
      <c r="N41" s="191"/>
      <c r="O41" s="191"/>
      <c r="P41" s="191"/>
      <c r="Q41" s="191"/>
      <c r="R41" s="191"/>
      <c r="S41" s="191"/>
      <c r="T41" s="191"/>
      <c r="U41" s="192"/>
      <c r="V41" s="6"/>
      <c r="Z41" s="191" t="str">
        <f>IF(Z40="", "", Z40)</f>
        <v/>
      </c>
      <c r="AA41" s="191"/>
      <c r="AB41" s="191"/>
      <c r="AC41" s="191"/>
      <c r="AD41" s="191"/>
      <c r="AE41" s="191"/>
      <c r="AF41" s="191"/>
      <c r="AG41" s="191"/>
      <c r="AH41" s="199"/>
    </row>
    <row r="42" spans="2:39" s="2" customFormat="1" ht="17.649999999999999" customHeight="1" thickBot="1">
      <c r="B42" s="214"/>
      <c r="C42" s="215"/>
      <c r="D42" s="215"/>
      <c r="E42" s="215"/>
      <c r="F42" s="216"/>
      <c r="G42" s="49"/>
      <c r="H42" s="50"/>
      <c r="I42" s="50"/>
      <c r="J42" s="50" t="s">
        <v>79</v>
      </c>
      <c r="K42" s="50"/>
      <c r="L42" s="50"/>
      <c r="M42" s="226"/>
      <c r="N42" s="226"/>
      <c r="O42" s="226"/>
      <c r="P42" s="226"/>
      <c r="Q42" s="226"/>
      <c r="R42" s="226"/>
      <c r="S42" s="226"/>
      <c r="T42" s="226"/>
      <c r="U42" s="227"/>
      <c r="V42" s="49"/>
      <c r="W42" s="50"/>
      <c r="X42" s="50"/>
      <c r="Y42" s="50"/>
      <c r="Z42" s="50"/>
      <c r="AA42" s="50"/>
      <c r="AB42" s="50"/>
      <c r="AC42" s="50"/>
      <c r="AD42" s="50"/>
      <c r="AE42" s="50"/>
      <c r="AF42" s="50"/>
      <c r="AG42" s="50"/>
      <c r="AH42" s="51"/>
    </row>
    <row r="43" spans="2:39" s="2" customFormat="1" ht="36.950000000000003" customHeight="1">
      <c r="B43" s="222" t="s">
        <v>102</v>
      </c>
      <c r="C43" s="223"/>
      <c r="D43" s="223"/>
      <c r="E43" s="223"/>
      <c r="F43" s="223"/>
      <c r="G43" s="52" t="s">
        <v>17</v>
      </c>
      <c r="H43" s="53"/>
      <c r="I43" s="97"/>
      <c r="J43" s="97"/>
      <c r="K43" s="97"/>
      <c r="L43" s="97"/>
      <c r="M43" s="97"/>
      <c r="N43" s="97"/>
      <c r="O43" s="97"/>
      <c r="P43" s="97"/>
      <c r="Q43" s="97"/>
      <c r="R43" s="97"/>
      <c r="S43" s="97"/>
      <c r="T43" s="97"/>
      <c r="U43" s="97"/>
      <c r="V43" s="130" t="s">
        <v>84</v>
      </c>
      <c r="W43" s="127"/>
      <c r="X43" s="127"/>
      <c r="Y43" s="127"/>
      <c r="Z43" s="128"/>
      <c r="AA43" s="97" t="s">
        <v>38</v>
      </c>
      <c r="AB43" s="97"/>
      <c r="AC43" s="97"/>
      <c r="AD43" s="97"/>
      <c r="AE43" s="97"/>
      <c r="AF43" s="97"/>
      <c r="AG43" s="97"/>
      <c r="AH43" s="98"/>
      <c r="AJ43" s="76" t="s">
        <v>121</v>
      </c>
      <c r="AK43" s="77"/>
      <c r="AL43" s="77"/>
      <c r="AM43" s="77"/>
    </row>
    <row r="44" spans="2:39" s="2" customFormat="1" ht="17.649999999999999" customHeight="1">
      <c r="B44" s="224"/>
      <c r="C44" s="225"/>
      <c r="D44" s="225"/>
      <c r="E44" s="225"/>
      <c r="F44" s="225"/>
      <c r="G44" s="3" t="s">
        <v>83</v>
      </c>
      <c r="H44" s="4"/>
      <c r="I44" s="4" t="s">
        <v>36</v>
      </c>
      <c r="J44" s="119" t="s">
        <v>35</v>
      </c>
      <c r="K44" s="119"/>
      <c r="L44" s="119"/>
      <c r="M44" s="119"/>
      <c r="N44" s="4"/>
      <c r="O44" s="4"/>
      <c r="P44" s="4"/>
      <c r="Q44" s="4"/>
      <c r="R44" s="4"/>
      <c r="S44" s="4"/>
      <c r="T44" s="4"/>
      <c r="U44" s="5"/>
      <c r="V44" s="85" t="s">
        <v>108</v>
      </c>
      <c r="W44" s="86"/>
      <c r="X44" s="86"/>
      <c r="Y44" s="86"/>
      <c r="Z44" s="158"/>
      <c r="AA44" s="177"/>
      <c r="AB44" s="178"/>
      <c r="AC44" s="178"/>
      <c r="AD44" s="178"/>
      <c r="AE44" s="178"/>
      <c r="AF44" s="178"/>
      <c r="AG44" s="178"/>
      <c r="AH44" s="179"/>
    </row>
    <row r="45" spans="2:39" s="2" customFormat="1" ht="32.65" customHeight="1" thickBot="1">
      <c r="B45" s="224"/>
      <c r="C45" s="225"/>
      <c r="D45" s="225"/>
      <c r="E45" s="225"/>
      <c r="F45" s="225"/>
      <c r="G45" s="6"/>
      <c r="I45" s="183"/>
      <c r="J45" s="183"/>
      <c r="K45" s="183"/>
      <c r="L45" s="183"/>
      <c r="M45" s="183"/>
      <c r="N45" s="183"/>
      <c r="O45" s="183"/>
      <c r="P45" s="183"/>
      <c r="Q45" s="183"/>
      <c r="R45" s="183"/>
      <c r="S45" s="183"/>
      <c r="T45" s="183"/>
      <c r="U45" s="184"/>
      <c r="V45" s="169" t="s">
        <v>38</v>
      </c>
      <c r="W45" s="170"/>
      <c r="X45" s="170"/>
      <c r="Y45" s="170"/>
      <c r="Z45" s="171"/>
      <c r="AA45" s="180"/>
      <c r="AB45" s="181"/>
      <c r="AC45" s="181"/>
      <c r="AD45" s="181"/>
      <c r="AE45" s="181"/>
      <c r="AF45" s="181"/>
      <c r="AG45" s="181"/>
      <c r="AH45" s="182"/>
    </row>
    <row r="46" spans="2:39" s="2" customFormat="1" ht="31.35" customHeight="1">
      <c r="B46" s="212" t="s">
        <v>85</v>
      </c>
      <c r="C46" s="97"/>
      <c r="D46" s="97"/>
      <c r="E46" s="97"/>
      <c r="F46" s="213"/>
      <c r="G46" s="130" t="s">
        <v>87</v>
      </c>
      <c r="H46" s="127"/>
      <c r="I46" s="127"/>
      <c r="J46" s="127"/>
      <c r="K46" s="128"/>
      <c r="L46" s="217" t="s">
        <v>73</v>
      </c>
      <c r="M46" s="217"/>
      <c r="N46" s="217"/>
      <c r="O46" s="217"/>
      <c r="P46" s="217"/>
      <c r="Q46" s="217"/>
      <c r="R46" s="217"/>
      <c r="S46" s="217"/>
      <c r="T46" s="217"/>
      <c r="U46" s="217"/>
      <c r="V46" s="217"/>
      <c r="W46" s="217"/>
      <c r="X46" s="217"/>
      <c r="Y46" s="217"/>
      <c r="Z46" s="217"/>
      <c r="AA46" s="217"/>
      <c r="AB46" s="217"/>
      <c r="AC46" s="218"/>
      <c r="AD46" s="175"/>
      <c r="AE46" s="175"/>
      <c r="AF46" s="175"/>
      <c r="AG46" s="175"/>
      <c r="AH46" s="176"/>
    </row>
    <row r="47" spans="2:39" s="2" customFormat="1" ht="17.649999999999999" customHeight="1">
      <c r="B47" s="102"/>
      <c r="C47" s="103"/>
      <c r="D47" s="103"/>
      <c r="E47" s="103"/>
      <c r="F47" s="104"/>
      <c r="G47" s="231" t="s">
        <v>86</v>
      </c>
      <c r="H47" s="232"/>
      <c r="I47" s="232"/>
      <c r="J47" s="232"/>
      <c r="K47" s="233"/>
      <c r="L47" s="84"/>
      <c r="M47" s="79"/>
      <c r="N47" s="79"/>
      <c r="O47" s="79"/>
      <c r="P47" s="79"/>
      <c r="Q47" s="79"/>
      <c r="R47" s="79"/>
      <c r="S47" s="79"/>
      <c r="T47" s="79"/>
      <c r="U47" s="79"/>
      <c r="V47" s="79"/>
      <c r="W47" s="79"/>
      <c r="X47" s="79"/>
      <c r="Y47" s="79"/>
      <c r="Z47" s="79"/>
      <c r="AA47" s="79"/>
      <c r="AB47" s="79"/>
      <c r="AC47" s="80"/>
      <c r="AD47" s="85" t="s">
        <v>34</v>
      </c>
      <c r="AE47" s="86"/>
      <c r="AF47" s="86"/>
      <c r="AG47" s="86"/>
      <c r="AH47" s="90"/>
    </row>
    <row r="48" spans="2:39" s="2" customFormat="1" ht="23.65" customHeight="1" thickBot="1">
      <c r="B48" s="214"/>
      <c r="C48" s="215"/>
      <c r="D48" s="215"/>
      <c r="E48" s="215"/>
      <c r="F48" s="216"/>
      <c r="G48" s="234"/>
      <c r="H48" s="235"/>
      <c r="I48" s="235"/>
      <c r="J48" s="235"/>
      <c r="K48" s="236"/>
      <c r="L48" s="219"/>
      <c r="M48" s="215"/>
      <c r="N48" s="215"/>
      <c r="O48" s="215"/>
      <c r="P48" s="215"/>
      <c r="Q48" s="215"/>
      <c r="R48" s="215"/>
      <c r="S48" s="215"/>
      <c r="T48" s="215"/>
      <c r="U48" s="215"/>
      <c r="V48" s="215"/>
      <c r="W48" s="215"/>
      <c r="X48" s="215"/>
      <c r="Y48" s="215"/>
      <c r="Z48" s="215"/>
      <c r="AA48" s="215"/>
      <c r="AB48" s="215"/>
      <c r="AC48" s="216"/>
      <c r="AD48" s="228" t="s">
        <v>33</v>
      </c>
      <c r="AE48" s="229"/>
      <c r="AF48" s="229"/>
      <c r="AG48" s="229"/>
      <c r="AH48" s="230"/>
    </row>
    <row r="49" spans="2:34" s="2" customFormat="1" ht="17.649999999999999" customHeight="1">
      <c r="B49" s="2" t="s">
        <v>104</v>
      </c>
      <c r="AH49" s="54"/>
    </row>
    <row r="50" spans="2:34" s="2" customFormat="1" ht="17.649999999999999" customHeight="1">
      <c r="B50" s="2" t="s">
        <v>109</v>
      </c>
    </row>
    <row r="51" spans="2:34" s="2" customFormat="1" ht="17.649999999999999" customHeight="1"/>
    <row r="52" spans="2:34" s="2" customFormat="1" ht="17.649999999999999" customHeight="1">
      <c r="AH52" s="54" t="s">
        <v>234</v>
      </c>
    </row>
    <row r="53" spans="2:34" s="2" customFormat="1" ht="17.649999999999999" customHeight="1"/>
    <row r="54" spans="2:34" s="2" customFormat="1" ht="17.649999999999999" customHeight="1"/>
    <row r="55" spans="2:34" s="2" customFormat="1" ht="17.649999999999999" customHeight="1"/>
    <row r="56" spans="2:34" s="2" customFormat="1" ht="17.649999999999999" customHeight="1"/>
    <row r="57" spans="2:34" s="2" customFormat="1" ht="17.649999999999999" customHeight="1"/>
    <row r="58" spans="2:34" s="2" customFormat="1" ht="17.649999999999999" customHeight="1"/>
    <row r="59" spans="2:34" s="2" customFormat="1" ht="17.649999999999999" customHeight="1"/>
    <row r="60" spans="2:34" s="2" customFormat="1" ht="17.649999999999999" customHeight="1"/>
    <row r="61" spans="2:34" s="2" customFormat="1" ht="12.75"/>
    <row r="62" spans="2:34" s="2" customFormat="1" ht="12.75"/>
    <row r="63" spans="2:34" s="2" customFormat="1" ht="12.75"/>
    <row r="64" spans="2:34" s="2" customFormat="1" ht="12.75"/>
    <row r="65" s="2" customFormat="1" ht="12.75"/>
    <row r="66" s="2" customFormat="1" ht="12.75"/>
    <row r="67" s="2" customFormat="1" ht="12.75"/>
    <row r="68" s="2" customFormat="1" ht="12.75"/>
    <row r="69" s="2" customFormat="1" ht="12.75"/>
    <row r="70" s="2" customFormat="1" ht="12.75"/>
    <row r="71" s="2" customFormat="1" ht="12.75"/>
    <row r="72" s="2" customFormat="1" ht="12.75"/>
    <row r="73" s="2" customFormat="1" ht="12.75"/>
    <row r="74" s="2" customFormat="1" ht="12.75"/>
    <row r="75" s="2" customFormat="1" ht="12.75"/>
    <row r="76" s="2" customFormat="1" ht="12.75"/>
    <row r="77" s="2" customFormat="1" ht="12.75"/>
    <row r="78" s="2" customFormat="1" ht="12.75"/>
    <row r="79" s="2" customFormat="1" ht="12.75"/>
    <row r="80" s="2" customFormat="1" ht="12.75"/>
    <row r="81" s="2" customFormat="1" ht="12.75"/>
    <row r="82" s="2" customFormat="1" ht="12.75"/>
    <row r="83" s="2" customFormat="1" ht="12.75"/>
    <row r="84" s="2" customFormat="1" ht="12.75"/>
    <row r="85" s="2" customFormat="1" ht="12.75"/>
    <row r="86" s="2" customFormat="1" ht="12.75"/>
    <row r="87" s="2" customFormat="1" ht="12.75"/>
    <row r="88" s="2" customFormat="1" ht="12.75"/>
    <row r="89" s="2" customFormat="1" ht="12.75"/>
    <row r="90" s="2" customFormat="1" ht="12.75"/>
    <row r="91" s="2" customFormat="1" ht="12.75"/>
    <row r="92" s="2" customFormat="1" ht="12.75"/>
    <row r="93" s="2" customFormat="1" ht="12.75"/>
    <row r="94" s="2" customFormat="1" ht="12.75"/>
    <row r="95" s="2" customFormat="1" ht="12.75"/>
    <row r="96" s="2" customFormat="1" ht="12.75"/>
    <row r="97" s="2" customFormat="1" ht="12.75"/>
    <row r="98" s="2" customFormat="1" ht="12.75"/>
    <row r="99" s="2" customFormat="1" ht="12.75"/>
    <row r="100" s="2" customFormat="1" ht="12.75"/>
    <row r="101" s="2" customFormat="1" ht="12.75"/>
    <row r="102" s="2" customFormat="1" ht="12.75"/>
    <row r="103" s="2" customFormat="1" ht="12.75"/>
    <row r="104" s="2" customFormat="1" ht="12.75"/>
    <row r="105" s="2" customFormat="1" ht="12.75"/>
    <row r="106" s="2" customFormat="1" ht="12.75"/>
    <row r="107" s="2" customFormat="1" ht="12.75"/>
    <row r="108" s="2" customFormat="1" ht="12.75"/>
    <row r="109" s="2" customFormat="1" ht="12.75"/>
    <row r="110" s="2" customFormat="1" ht="12.75"/>
    <row r="111" s="2" customFormat="1" ht="12.75"/>
    <row r="112" s="2" customFormat="1" ht="12.75"/>
    <row r="113" s="2" customFormat="1" ht="12.75"/>
    <row r="114" s="2" customFormat="1" ht="12.75"/>
    <row r="115" s="2" customFormat="1" ht="12.75"/>
    <row r="116" s="2" customFormat="1" ht="12.75"/>
    <row r="117" s="2" customFormat="1" ht="12.75"/>
    <row r="118" s="2" customFormat="1" ht="12.75"/>
    <row r="119" s="2" customFormat="1" ht="12.75"/>
    <row r="120" s="2" customFormat="1" ht="12.75"/>
    <row r="121" s="2" customFormat="1" ht="12.75"/>
    <row r="122" s="2" customFormat="1" ht="12.75"/>
    <row r="123" s="2" customFormat="1" ht="12.75"/>
    <row r="124" s="2" customFormat="1" ht="12.75"/>
    <row r="125" s="2" customFormat="1" ht="12.75"/>
    <row r="126" s="2" customFormat="1" ht="12.75"/>
    <row r="127" s="2" customFormat="1" ht="12.75"/>
    <row r="128" s="2" customFormat="1" ht="12.75"/>
    <row r="129" s="2" customFormat="1" ht="12.75"/>
    <row r="130" s="2" customFormat="1" ht="12.75"/>
    <row r="131" s="2" customFormat="1" ht="12.75"/>
    <row r="132" s="2" customFormat="1" ht="12.75"/>
    <row r="133" s="2" customFormat="1" ht="12.75"/>
    <row r="134" s="2" customFormat="1" ht="12.75"/>
    <row r="135" s="2" customFormat="1" ht="12.75"/>
    <row r="136" s="2" customFormat="1" ht="12.75"/>
    <row r="137" s="2" customFormat="1" ht="12.75"/>
    <row r="138" s="2" customFormat="1" ht="12.75"/>
    <row r="139" s="2" customFormat="1" ht="12.75"/>
    <row r="140" s="2" customFormat="1" ht="12.75"/>
    <row r="141" s="2" customFormat="1" ht="12.75"/>
    <row r="142" s="2" customFormat="1" ht="12.75"/>
    <row r="143" s="2" customFormat="1" ht="12.75"/>
    <row r="144" s="2" customFormat="1" ht="12.75"/>
    <row r="145" s="2" customFormat="1" ht="12.75"/>
    <row r="146" s="2" customFormat="1" ht="12.75"/>
    <row r="147" s="2" customFormat="1" ht="12.75"/>
    <row r="148" s="2" customFormat="1" ht="12.75"/>
    <row r="149" s="2" customFormat="1" ht="12.75"/>
    <row r="150" s="2" customFormat="1" ht="12.75"/>
    <row r="151" s="2" customFormat="1" ht="12.75"/>
    <row r="152" s="2" customFormat="1" ht="12.75"/>
    <row r="153" s="2" customFormat="1" ht="12.75"/>
    <row r="154" s="2" customFormat="1" ht="12.75"/>
    <row r="155" s="2" customFormat="1" ht="12.75"/>
    <row r="156" s="2" customFormat="1" ht="12.75"/>
    <row r="157" s="2" customFormat="1" ht="12.75"/>
    <row r="158" s="2" customFormat="1" ht="12.75"/>
    <row r="159" s="2" customFormat="1" ht="12.75"/>
    <row r="160" s="2" customFormat="1" ht="12.75"/>
    <row r="161" s="2" customFormat="1" ht="12.75"/>
    <row r="162" s="2" customFormat="1" ht="12.75"/>
    <row r="163" s="2" customFormat="1" ht="12.75"/>
    <row r="164" s="2" customFormat="1" ht="12.75"/>
    <row r="165" s="2" customFormat="1" ht="12.75"/>
    <row r="166" s="2" customFormat="1" ht="12.75"/>
    <row r="167" s="2" customFormat="1" ht="12.75"/>
    <row r="168" s="2" customFormat="1" ht="12.75"/>
    <row r="169" s="2" customFormat="1" ht="12.75"/>
    <row r="170" s="2" customFormat="1" ht="12.75"/>
    <row r="171" s="2" customFormat="1" ht="12.75"/>
    <row r="172" s="2" customFormat="1" ht="12.75"/>
    <row r="173" s="2" customFormat="1" ht="12.75"/>
    <row r="174" s="2" customFormat="1" ht="12.75"/>
    <row r="175" s="2" customFormat="1" ht="12.75"/>
    <row r="176" s="2" customFormat="1" ht="12.75"/>
    <row r="177" s="2" customFormat="1" ht="12.75"/>
    <row r="178" s="2" customFormat="1" ht="12.75"/>
    <row r="179" s="2" customFormat="1" ht="12.75"/>
    <row r="180" s="2" customFormat="1" ht="12.75"/>
    <row r="181" s="2" customFormat="1" ht="12.75"/>
    <row r="182" s="2" customFormat="1" ht="12.75"/>
    <row r="183" s="2" customFormat="1" ht="12.75"/>
    <row r="184" s="2" customFormat="1" ht="12.75"/>
    <row r="185" s="2" customFormat="1" ht="12.75"/>
    <row r="186" s="2" customFormat="1" ht="12.75"/>
    <row r="187" s="2" customFormat="1" ht="12.75"/>
    <row r="188" s="2" customFormat="1" ht="12.75"/>
    <row r="189" s="2" customFormat="1" ht="12.75"/>
    <row r="190" s="2" customFormat="1" ht="12.75"/>
    <row r="191" s="2" customFormat="1" ht="12.75"/>
    <row r="192" s="2" customFormat="1" ht="12.75"/>
    <row r="193" s="2" customFormat="1" ht="12.75"/>
    <row r="194" s="2" customFormat="1" ht="12.75"/>
    <row r="195" s="2" customFormat="1" ht="12.75"/>
    <row r="196" s="2" customFormat="1" ht="12.75"/>
    <row r="197" s="2" customFormat="1" ht="12.75"/>
    <row r="198" s="2" customFormat="1" ht="12.75"/>
    <row r="199" s="2" customFormat="1" ht="12.75"/>
    <row r="200" s="2" customFormat="1" ht="12.75"/>
    <row r="201" s="2" customFormat="1" ht="12.75"/>
    <row r="202" s="2" customFormat="1" ht="12.75"/>
    <row r="203" s="2" customFormat="1" ht="12.75"/>
    <row r="204" s="2" customFormat="1" ht="12.75"/>
    <row r="205" s="2" customFormat="1" ht="12.75"/>
    <row r="206" s="2" customFormat="1" ht="12.75"/>
    <row r="207" s="2" customFormat="1" ht="12.75"/>
    <row r="208" s="2" customFormat="1" ht="12.75"/>
    <row r="209" s="2" customFormat="1" ht="12.75"/>
    <row r="210" s="2" customFormat="1" ht="12.75"/>
    <row r="211" s="2" customFormat="1" ht="12.75"/>
    <row r="212" s="2" customFormat="1" ht="12.75"/>
    <row r="213" s="2" customFormat="1" ht="12.75"/>
    <row r="214" s="2" customFormat="1" ht="12.75"/>
    <row r="215" s="2" customFormat="1" ht="12.75"/>
    <row r="216" s="2" customFormat="1" ht="12.75"/>
    <row r="217" s="2" customFormat="1" ht="12.75"/>
    <row r="218" s="2" customFormat="1" ht="12.75"/>
    <row r="219" s="2" customFormat="1" ht="12.75"/>
    <row r="220" s="2" customFormat="1" ht="12.75"/>
    <row r="221" s="2" customFormat="1" ht="12.75"/>
    <row r="222" s="2" customFormat="1" ht="12.75"/>
    <row r="223" s="2" customFormat="1" ht="12.75"/>
    <row r="224" s="2" customFormat="1" ht="12.75"/>
    <row r="225" s="2" customFormat="1" ht="12.75"/>
    <row r="226" s="2" customFormat="1" ht="12.75"/>
    <row r="227" s="2" customFormat="1" ht="12.75"/>
    <row r="228" s="2" customFormat="1" ht="12.75"/>
    <row r="229" s="2" customFormat="1" ht="12.75"/>
    <row r="230" s="2" customFormat="1" ht="12.75"/>
    <row r="231" s="2" customFormat="1" ht="12.75"/>
    <row r="232" s="2" customFormat="1" ht="12.75"/>
    <row r="233" s="2" customFormat="1" ht="12.75"/>
    <row r="234" s="2" customFormat="1" ht="12.75"/>
    <row r="235" s="2" customFormat="1" ht="12.75"/>
    <row r="236" s="2" customFormat="1" ht="12.75"/>
    <row r="237" s="2" customFormat="1" ht="12.75"/>
    <row r="238" s="2" customFormat="1" ht="12.75"/>
    <row r="239" s="2" customFormat="1" ht="12.75"/>
    <row r="240" s="2" customFormat="1" ht="12.75"/>
    <row r="241" s="2" customFormat="1" ht="12.75"/>
    <row r="242" s="2" customFormat="1" ht="12.75"/>
    <row r="243" s="2" customFormat="1" ht="12.75"/>
    <row r="244" s="2" customFormat="1" ht="12.75"/>
    <row r="245" s="2" customFormat="1" ht="12.75"/>
    <row r="246" s="2" customFormat="1" ht="12.75"/>
    <row r="247" s="2" customFormat="1" ht="12.75"/>
    <row r="248" s="2" customFormat="1" ht="12.75"/>
    <row r="249" s="2" customFormat="1" ht="12.75"/>
    <row r="250" s="2" customFormat="1" ht="12.75"/>
    <row r="251" s="2" customFormat="1" ht="12.75"/>
    <row r="252" s="2" customFormat="1" ht="12.75"/>
    <row r="253" s="2" customFormat="1" ht="12.75"/>
    <row r="254" s="2" customFormat="1" ht="12.75"/>
    <row r="255" s="2" customFormat="1" ht="12.75"/>
    <row r="256" s="2" customFormat="1" ht="12.75"/>
    <row r="257" s="2" customFormat="1" ht="12.75"/>
    <row r="258" s="2" customFormat="1" ht="12.75"/>
    <row r="259" s="2" customFormat="1" ht="12.75"/>
    <row r="260" s="2" customFormat="1" ht="12.75"/>
    <row r="261" s="2" customFormat="1" ht="12.75"/>
    <row r="262" s="2" customFormat="1" ht="12.75"/>
    <row r="263" s="2" customFormat="1" ht="12.75"/>
    <row r="264" s="2" customFormat="1" ht="12.75"/>
    <row r="265" s="2" customFormat="1" ht="12.75"/>
    <row r="266" s="2" customFormat="1" ht="12.75"/>
    <row r="267" s="2" customFormat="1" ht="12.75"/>
    <row r="268" s="2" customFormat="1" ht="12.75"/>
    <row r="269" s="2" customFormat="1" ht="12.75"/>
    <row r="270" s="2" customFormat="1" ht="12.75"/>
    <row r="271" s="2" customFormat="1" ht="12.75"/>
    <row r="272" s="2" customFormat="1" ht="12.75"/>
    <row r="273" s="2" customFormat="1" ht="12.75"/>
    <row r="274" s="2" customFormat="1" ht="12.75"/>
    <row r="275" s="2" customFormat="1" ht="12.75"/>
    <row r="276" s="2" customFormat="1" ht="12.75"/>
    <row r="277" s="2" customFormat="1" ht="12.75"/>
    <row r="278" s="2" customFormat="1" ht="12.75"/>
    <row r="279" s="2" customFormat="1" ht="12.75"/>
    <row r="280" s="2" customFormat="1" ht="12.75"/>
    <row r="281" s="2" customFormat="1" ht="12.75"/>
    <row r="282" s="2" customFormat="1" ht="12.75"/>
    <row r="283" s="2" customFormat="1" ht="12.75"/>
    <row r="284" s="2" customFormat="1" ht="12.75"/>
    <row r="285" s="2" customFormat="1" ht="12.75"/>
    <row r="286" s="2" customFormat="1" ht="12.75"/>
    <row r="287" s="2" customFormat="1" ht="12.75"/>
    <row r="288" s="2" customFormat="1" ht="12.75"/>
    <row r="289" s="2" customFormat="1" ht="12.75"/>
    <row r="290" s="2" customFormat="1" ht="12.75"/>
    <row r="291" s="2" customFormat="1" ht="12.75"/>
    <row r="292" s="2" customFormat="1" ht="12.75"/>
    <row r="293" s="2" customFormat="1" ht="12.75"/>
    <row r="294" s="2" customFormat="1" ht="12.75"/>
    <row r="295" s="2" customFormat="1" ht="12.75"/>
    <row r="296" s="2" customFormat="1" ht="12.75"/>
    <row r="297" s="2" customFormat="1" ht="12.75"/>
    <row r="298" s="2" customFormat="1" ht="12.75"/>
    <row r="299" s="2" customFormat="1" ht="12.75"/>
    <row r="300" s="2" customFormat="1" ht="12.75"/>
  </sheetData>
  <mergeCells count="109">
    <mergeCell ref="AJ18:AN18"/>
    <mergeCell ref="X25:AB25"/>
    <mergeCell ref="AE25:AH25"/>
    <mergeCell ref="AJ25:AN26"/>
    <mergeCell ref="AJ3:AN12"/>
    <mergeCell ref="B46:F48"/>
    <mergeCell ref="L46:AC46"/>
    <mergeCell ref="G46:K46"/>
    <mergeCell ref="L47:AC48"/>
    <mergeCell ref="V34:W34"/>
    <mergeCell ref="B33:F42"/>
    <mergeCell ref="B43:F45"/>
    <mergeCell ref="M42:U42"/>
    <mergeCell ref="Z37:AH37"/>
    <mergeCell ref="Z38:AH38"/>
    <mergeCell ref="Z40:AH40"/>
    <mergeCell ref="Z41:AH41"/>
    <mergeCell ref="M37:U37"/>
    <mergeCell ref="M38:U38"/>
    <mergeCell ref="M39:U39"/>
    <mergeCell ref="M40:U40"/>
    <mergeCell ref="AD47:AH47"/>
    <mergeCell ref="AD48:AH48"/>
    <mergeCell ref="G47:K48"/>
    <mergeCell ref="G18:S18"/>
    <mergeCell ref="AD46:AH46"/>
    <mergeCell ref="V43:Z43"/>
    <mergeCell ref="AA44:AH44"/>
    <mergeCell ref="AA45:AH45"/>
    <mergeCell ref="J44:M44"/>
    <mergeCell ref="I45:U45"/>
    <mergeCell ref="I43:U43"/>
    <mergeCell ref="V44:Z44"/>
    <mergeCell ref="V45:Z45"/>
    <mergeCell ref="Z20:AH21"/>
    <mergeCell ref="M41:U41"/>
    <mergeCell ref="G33:U33"/>
    <mergeCell ref="V33:AH33"/>
    <mergeCell ref="M34:U34"/>
    <mergeCell ref="M36:U36"/>
    <mergeCell ref="Z34:AH34"/>
    <mergeCell ref="M35:U35"/>
    <mergeCell ref="Z35:AH35"/>
    <mergeCell ref="J38:L38"/>
    <mergeCell ref="J41:L41"/>
    <mergeCell ref="G38:I38"/>
    <mergeCell ref="G41:I41"/>
    <mergeCell ref="K23:S23"/>
    <mergeCell ref="A1:AH1"/>
    <mergeCell ref="B2:C2"/>
    <mergeCell ref="E2:U3"/>
    <mergeCell ref="X13:AH13"/>
    <mergeCell ref="U18:X18"/>
    <mergeCell ref="B13:U16"/>
    <mergeCell ref="Y18:AG18"/>
    <mergeCell ref="Z22:AH23"/>
    <mergeCell ref="U20:V23"/>
    <mergeCell ref="W20:Y21"/>
    <mergeCell ref="W22:Y23"/>
    <mergeCell ref="C5:V11"/>
    <mergeCell ref="X16:AH16"/>
    <mergeCell ref="X15:AH15"/>
    <mergeCell ref="B20:F20"/>
    <mergeCell ref="B21:F21"/>
    <mergeCell ref="B22:F22"/>
    <mergeCell ref="B23:F23"/>
    <mergeCell ref="G20:S20"/>
    <mergeCell ref="G21:S21"/>
    <mergeCell ref="G22:J22"/>
    <mergeCell ref="G23:J23"/>
    <mergeCell ref="K22:S22"/>
    <mergeCell ref="B18:F18"/>
    <mergeCell ref="AF28:AG28"/>
    <mergeCell ref="H29:K29"/>
    <mergeCell ref="G30:AC30"/>
    <mergeCell ref="B26:F26"/>
    <mergeCell ref="G26:M26"/>
    <mergeCell ref="N26:S26"/>
    <mergeCell ref="T26:U26"/>
    <mergeCell ref="B25:F25"/>
    <mergeCell ref="V26:AC26"/>
    <mergeCell ref="AD26:AH26"/>
    <mergeCell ref="V28:W28"/>
    <mergeCell ref="T25:W25"/>
    <mergeCell ref="G25:S25"/>
    <mergeCell ref="AJ22:AN23"/>
    <mergeCell ref="AJ43:AM43"/>
    <mergeCell ref="B31:F32"/>
    <mergeCell ref="G31:I31"/>
    <mergeCell ref="G32:I32"/>
    <mergeCell ref="V32:AC32"/>
    <mergeCell ref="AD31:AH31"/>
    <mergeCell ref="AD32:AH32"/>
    <mergeCell ref="J31:U31"/>
    <mergeCell ref="J32:U32"/>
    <mergeCell ref="V31:X31"/>
    <mergeCell ref="Y31:AC31"/>
    <mergeCell ref="AA43:AH43"/>
    <mergeCell ref="G35:L35"/>
    <mergeCell ref="B29:F30"/>
    <mergeCell ref="AD29:AH29"/>
    <mergeCell ref="AD30:AH30"/>
    <mergeCell ref="B27:F28"/>
    <mergeCell ref="G27:M28"/>
    <mergeCell ref="N27:S28"/>
    <mergeCell ref="T27:U28"/>
    <mergeCell ref="V27:W27"/>
    <mergeCell ref="X27:AB27"/>
    <mergeCell ref="X28:AB28"/>
  </mergeCells>
  <phoneticPr fontId="2"/>
  <conditionalFormatting sqref="B43:AH45">
    <cfRule type="expression" dxfId="1" priority="1">
      <formula>$G$18="区郡市団体申請"</formula>
    </cfRule>
  </conditionalFormatting>
  <dataValidations count="12">
    <dataValidation type="list" allowBlank="1" showInputMessage="1" showErrorMessage="1" sqref="K22:S22" xr:uid="{00000000-0002-0000-0000-000000000000}">
      <formula1>"選択, 一級, 少年初段, 少年弐段, 初段, 弐段"</formula1>
    </dataValidation>
    <dataValidation type="list" allowBlank="1" showInputMessage="1" showErrorMessage="1" sqref="K23:S23" xr:uid="{00000000-0002-0000-0000-000001000000}">
      <formula1>"選択, 一級, 初段, 弐段, 参段, 四段以上"</formula1>
    </dataValidation>
    <dataValidation type="list" allowBlank="1" showInputMessage="1" showErrorMessage="1" sqref="Z20:AH21" xr:uid="{00000000-0002-0000-0000-000002000000}">
      <formula1>"セーパイ,サイファ, ジオン, カンクウダイ, バッサイダイ,セイエンチン,セイシャン,チントウ,セーサン, クルルンファ, エンピ, カンクウショウ, マツムラローハイ, ニーパイポ, クーシャンクー, ニーセーシー, 選択, ｰ"</formula1>
    </dataValidation>
    <dataValidation type="list" allowBlank="1" showInputMessage="1" showErrorMessage="1" sqref="T27:U28" xr:uid="{00000000-0002-0000-0000-000003000000}">
      <formula1>"男, 女"</formula1>
    </dataValidation>
    <dataValidation type="list" allowBlank="1" showInputMessage="1" showErrorMessage="1" sqref="G31:I31" xr:uid="{00000000-0002-0000-0000-000004000000}">
      <formula1>"選択, 学校, 勤務先, その他"</formula1>
    </dataValidation>
    <dataValidation type="list" allowBlank="1" showInputMessage="1" showErrorMessage="1" sqref="V31:X31" xr:uid="{00000000-0002-0000-0000-000005000000}">
      <formula1>"選択, 学年, 所属"</formula1>
    </dataValidation>
    <dataValidation type="list" allowBlank="1" showInputMessage="1" showErrorMessage="1" sqref="AA43:AH43" xr:uid="{00000000-0002-0000-0000-000006000000}">
      <formula1>"選択, 道歴保証人（都空連認定）, 区郡市連盟会長"</formula1>
    </dataValidation>
    <dataValidation type="list" allowBlank="1" showInputMessage="1" showErrorMessage="1" sqref="V34:W34" xr:uid="{00000000-0002-0000-0000-000007000000}">
      <formula1>"一級, 初段"</formula1>
    </dataValidation>
    <dataValidation type="list" allowBlank="1" showInputMessage="1" showErrorMessage="1" sqref="V45:Z45" xr:uid="{00000000-0002-0000-0000-000008000000}">
      <formula1>"選択, 同意済, 未同意"</formula1>
    </dataValidation>
    <dataValidation type="list" allowBlank="1" showInputMessage="1" sqref="Z22:AH23" xr:uid="{00000000-0002-0000-0000-000009000000}">
      <formula1>"セーパイ,サイファ, ジオン, カンクウダイ, バッサイダイ,セイエンチン,セイシャン,チントウ,セーサン, クルルンファ, エンピ, カンクウショウ, マツムラローハイ, ニーパイポ, クーシャンクー, ニーセーシー, －, 記述"</formula1>
    </dataValidation>
    <dataValidation type="list" allowBlank="1" showInputMessage="1" showErrorMessage="1" sqref="G18:S18" xr:uid="{00000000-0002-0000-0000-00000A000000}">
      <formula1>"選択, 区郡市団体申請, 道歴保証人団体申請, 個人申請"</formula1>
    </dataValidation>
    <dataValidation type="list" allowBlank="1" showInputMessage="1" showErrorMessage="1" sqref="AD25" xr:uid="{00000000-0002-0000-0000-00000B000000}">
      <formula1>"□, ☑"</formula1>
    </dataValidation>
  </dataValidations>
  <printOptions horizontalCentered="1" verticalCentered="1"/>
  <pageMargins left="0.23622047244094491" right="0.23622047244094491" top="0.35433070866141736" bottom="0.35433070866141736" header="0.31496062992125984" footer="0.31496062992125984"/>
  <pageSetup paperSize="9" scale="7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C000000}">
          <x14:formula1>
            <xm:f>基本情報!$C$3:$C$10</xm:f>
          </x14:formula1>
          <xm:sqref>G21:S21</xm:sqref>
        </x14:dataValidation>
        <x14:dataValidation type="list" allowBlank="1" showInputMessage="1" showErrorMessage="1" xr:uid="{00000000-0002-0000-0000-00000D000000}">
          <x14:formula1>
            <xm:f>基本情報!$A$4:$A$55</xm:f>
          </x14:formula1>
          <xm:sqref>AA45:AH45 L46:AC46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300"/>
  <sheetViews>
    <sheetView view="pageBreakPreview" topLeftCell="D21" zoomScale="130" zoomScaleNormal="100" zoomScaleSheetLayoutView="130" workbookViewId="0">
      <selection activeCell="AJ23" sqref="AJ23:AN24"/>
    </sheetView>
  </sheetViews>
  <sheetFormatPr defaultColWidth="9.125" defaultRowHeight="13.5"/>
  <cols>
    <col min="1" max="1" width="1.125" style="1" customWidth="1"/>
    <col min="2" max="3" width="3.125" style="1" customWidth="1"/>
    <col min="4" max="4" width="1.625" style="1" customWidth="1"/>
    <col min="5" max="6" width="3.125" style="1" customWidth="1"/>
    <col min="7" max="10" width="2.75" style="1" customWidth="1"/>
    <col min="11" max="19" width="3.125" style="1" customWidth="1"/>
    <col min="20" max="20" width="1.375" style="1" customWidth="1"/>
    <col min="21" max="21" width="6.375" style="1" customWidth="1"/>
    <col min="22" max="27" width="3.125" style="1" customWidth="1"/>
    <col min="28" max="29" width="2.25" style="1" customWidth="1"/>
    <col min="30" max="32" width="2.75" style="1" customWidth="1"/>
    <col min="33" max="33" width="4.125" style="1" customWidth="1"/>
    <col min="34" max="34" width="4.875" style="1" customWidth="1"/>
    <col min="35" max="35" width="0.875" style="1" customWidth="1"/>
    <col min="36" max="16384" width="9.125" style="1"/>
  </cols>
  <sheetData>
    <row r="1" spans="1:40" ht="42.95" customHeight="1">
      <c r="A1" s="134" t="s">
        <v>103</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row>
    <row r="2" spans="1:40" s="2" customFormat="1" ht="12.95" customHeight="1">
      <c r="B2" s="135" t="s">
        <v>1</v>
      </c>
      <c r="C2" s="135"/>
      <c r="E2" s="136" t="s">
        <v>3</v>
      </c>
      <c r="F2" s="136"/>
      <c r="G2" s="136"/>
      <c r="H2" s="136"/>
      <c r="I2" s="136"/>
      <c r="J2" s="136"/>
      <c r="K2" s="136"/>
      <c r="L2" s="136"/>
      <c r="M2" s="136"/>
      <c r="N2" s="136"/>
      <c r="O2" s="136"/>
      <c r="P2" s="136"/>
      <c r="Q2" s="136"/>
      <c r="R2" s="136"/>
      <c r="S2" s="136"/>
      <c r="T2" s="136"/>
      <c r="U2" s="136"/>
      <c r="AB2" s="3"/>
      <c r="AC2" s="4"/>
      <c r="AD2" s="4"/>
      <c r="AE2" s="4"/>
      <c r="AF2" s="5"/>
      <c r="AJ2" s="59" t="s">
        <v>113</v>
      </c>
    </row>
    <row r="3" spans="1:40" s="2" customFormat="1" ht="12.95" customHeight="1">
      <c r="B3" s="2" t="s">
        <v>2</v>
      </c>
      <c r="E3" s="136"/>
      <c r="F3" s="136"/>
      <c r="G3" s="136"/>
      <c r="H3" s="136"/>
      <c r="I3" s="136"/>
      <c r="J3" s="136"/>
      <c r="K3" s="136"/>
      <c r="L3" s="136"/>
      <c r="M3" s="136"/>
      <c r="N3" s="136"/>
      <c r="O3" s="136"/>
      <c r="P3" s="136"/>
      <c r="Q3" s="136"/>
      <c r="R3" s="136"/>
      <c r="S3" s="136"/>
      <c r="T3" s="136"/>
      <c r="U3" s="136"/>
      <c r="AB3" s="6"/>
      <c r="AF3" s="7"/>
      <c r="AJ3" s="211" t="s">
        <v>114</v>
      </c>
      <c r="AK3" s="211"/>
      <c r="AL3" s="211"/>
      <c r="AM3" s="211"/>
      <c r="AN3" s="211"/>
    </row>
    <row r="4" spans="1:40" s="2" customFormat="1" ht="9" customHeight="1">
      <c r="AB4" s="6"/>
      <c r="AF4" s="7"/>
      <c r="AJ4" s="211"/>
      <c r="AK4" s="211"/>
      <c r="AL4" s="211"/>
      <c r="AM4" s="211"/>
      <c r="AN4" s="211"/>
    </row>
    <row r="5" spans="1:40" s="2" customFormat="1" ht="8.65" customHeight="1">
      <c r="C5" s="154" t="s">
        <v>0</v>
      </c>
      <c r="D5" s="154"/>
      <c r="E5" s="154"/>
      <c r="F5" s="154"/>
      <c r="G5" s="154"/>
      <c r="H5" s="154"/>
      <c r="I5" s="154"/>
      <c r="J5" s="154"/>
      <c r="K5" s="154"/>
      <c r="L5" s="154"/>
      <c r="M5" s="154"/>
      <c r="N5" s="154"/>
      <c r="O5" s="154"/>
      <c r="P5" s="154"/>
      <c r="Q5" s="154"/>
      <c r="R5" s="154"/>
      <c r="S5" s="154"/>
      <c r="T5" s="154"/>
      <c r="U5" s="154"/>
      <c r="V5" s="154"/>
      <c r="AB5" s="6"/>
      <c r="AF5" s="7"/>
      <c r="AJ5" s="211"/>
      <c r="AK5" s="211"/>
      <c r="AL5" s="211"/>
      <c r="AM5" s="211"/>
      <c r="AN5" s="211"/>
    </row>
    <row r="6" spans="1:40" s="2" customFormat="1" ht="8.65" customHeight="1">
      <c r="C6" s="154"/>
      <c r="D6" s="154"/>
      <c r="E6" s="154"/>
      <c r="F6" s="154"/>
      <c r="G6" s="154"/>
      <c r="H6" s="154"/>
      <c r="I6" s="154"/>
      <c r="J6" s="154"/>
      <c r="K6" s="154"/>
      <c r="L6" s="154"/>
      <c r="M6" s="154"/>
      <c r="N6" s="154"/>
      <c r="O6" s="154"/>
      <c r="P6" s="154"/>
      <c r="Q6" s="154"/>
      <c r="R6" s="154"/>
      <c r="S6" s="154"/>
      <c r="T6" s="154"/>
      <c r="U6" s="154"/>
      <c r="V6" s="154"/>
      <c r="AB6" s="6"/>
      <c r="AF6" s="7"/>
      <c r="AJ6" s="211"/>
      <c r="AK6" s="211"/>
      <c r="AL6" s="211"/>
      <c r="AM6" s="211"/>
      <c r="AN6" s="211"/>
    </row>
    <row r="7" spans="1:40" s="2" customFormat="1" ht="8.65" customHeight="1">
      <c r="C7" s="154"/>
      <c r="D7" s="154"/>
      <c r="E7" s="154"/>
      <c r="F7" s="154"/>
      <c r="G7" s="154"/>
      <c r="H7" s="154"/>
      <c r="I7" s="154"/>
      <c r="J7" s="154"/>
      <c r="K7" s="154"/>
      <c r="L7" s="154"/>
      <c r="M7" s="154"/>
      <c r="N7" s="154"/>
      <c r="O7" s="154"/>
      <c r="P7" s="154"/>
      <c r="Q7" s="154"/>
      <c r="R7" s="154"/>
      <c r="S7" s="154"/>
      <c r="T7" s="154"/>
      <c r="U7" s="154"/>
      <c r="V7" s="154"/>
      <c r="AB7" s="6"/>
      <c r="AF7" s="7"/>
      <c r="AJ7" s="211"/>
      <c r="AK7" s="211"/>
      <c r="AL7" s="211"/>
      <c r="AM7" s="211"/>
      <c r="AN7" s="211"/>
    </row>
    <row r="8" spans="1:40" s="2" customFormat="1" ht="8.65" customHeight="1">
      <c r="C8" s="154"/>
      <c r="D8" s="154"/>
      <c r="E8" s="154"/>
      <c r="F8" s="154"/>
      <c r="G8" s="154"/>
      <c r="H8" s="154"/>
      <c r="I8" s="154"/>
      <c r="J8" s="154"/>
      <c r="K8" s="154"/>
      <c r="L8" s="154"/>
      <c r="M8" s="154"/>
      <c r="N8" s="154"/>
      <c r="O8" s="154"/>
      <c r="P8" s="154"/>
      <c r="Q8" s="154"/>
      <c r="R8" s="154"/>
      <c r="S8" s="154"/>
      <c r="T8" s="154"/>
      <c r="U8" s="154"/>
      <c r="V8" s="154"/>
      <c r="AB8" s="6"/>
      <c r="AF8" s="7"/>
      <c r="AJ8" s="211"/>
      <c r="AK8" s="211"/>
      <c r="AL8" s="211"/>
      <c r="AM8" s="211"/>
      <c r="AN8" s="211"/>
    </row>
    <row r="9" spans="1:40" s="2" customFormat="1" ht="8.65" customHeight="1">
      <c r="C9" s="154"/>
      <c r="D9" s="154"/>
      <c r="E9" s="154"/>
      <c r="F9" s="154"/>
      <c r="G9" s="154"/>
      <c r="H9" s="154"/>
      <c r="I9" s="154"/>
      <c r="J9" s="154"/>
      <c r="K9" s="154"/>
      <c r="L9" s="154"/>
      <c r="M9" s="154"/>
      <c r="N9" s="154"/>
      <c r="O9" s="154"/>
      <c r="P9" s="154"/>
      <c r="Q9" s="154"/>
      <c r="R9" s="154"/>
      <c r="S9" s="154"/>
      <c r="T9" s="154"/>
      <c r="U9" s="154"/>
      <c r="V9" s="154"/>
      <c r="AB9" s="6"/>
      <c r="AF9" s="7"/>
      <c r="AJ9" s="211"/>
      <c r="AK9" s="211"/>
      <c r="AL9" s="211"/>
      <c r="AM9" s="211"/>
      <c r="AN9" s="211"/>
    </row>
    <row r="10" spans="1:40" s="2" customFormat="1" ht="8.65" customHeight="1">
      <c r="C10" s="154"/>
      <c r="D10" s="154"/>
      <c r="E10" s="154"/>
      <c r="F10" s="154"/>
      <c r="G10" s="154"/>
      <c r="H10" s="154"/>
      <c r="I10" s="154"/>
      <c r="J10" s="154"/>
      <c r="K10" s="154"/>
      <c r="L10" s="154"/>
      <c r="M10" s="154"/>
      <c r="N10" s="154"/>
      <c r="O10" s="154"/>
      <c r="P10" s="154"/>
      <c r="Q10" s="154"/>
      <c r="R10" s="154"/>
      <c r="S10" s="154"/>
      <c r="T10" s="154"/>
      <c r="U10" s="154"/>
      <c r="V10" s="154"/>
      <c r="AB10" s="6"/>
      <c r="AF10" s="7"/>
      <c r="AJ10" s="211"/>
      <c r="AK10" s="211"/>
      <c r="AL10" s="211"/>
      <c r="AM10" s="211"/>
      <c r="AN10" s="211"/>
    </row>
    <row r="11" spans="1:40" s="2" customFormat="1" ht="8.65" customHeight="1">
      <c r="C11" s="154"/>
      <c r="D11" s="154"/>
      <c r="E11" s="154"/>
      <c r="F11" s="154"/>
      <c r="G11" s="154"/>
      <c r="H11" s="154"/>
      <c r="I11" s="154"/>
      <c r="J11" s="154"/>
      <c r="K11" s="154"/>
      <c r="L11" s="154"/>
      <c r="M11" s="154"/>
      <c r="N11" s="154"/>
      <c r="O11" s="154"/>
      <c r="P11" s="154"/>
      <c r="Q11" s="154"/>
      <c r="R11" s="154"/>
      <c r="S11" s="154"/>
      <c r="T11" s="154"/>
      <c r="U11" s="154"/>
      <c r="V11" s="154"/>
      <c r="AB11" s="6"/>
      <c r="AF11" s="7"/>
      <c r="AJ11" s="211"/>
      <c r="AK11" s="211"/>
      <c r="AL11" s="211"/>
      <c r="AM11" s="211"/>
      <c r="AN11" s="211"/>
    </row>
    <row r="12" spans="1:40" s="2" customFormat="1" ht="6.95" customHeight="1">
      <c r="C12" s="11"/>
      <c r="D12" s="11"/>
      <c r="E12" s="11"/>
      <c r="F12" s="11"/>
      <c r="G12" s="11"/>
      <c r="H12" s="11"/>
      <c r="I12" s="11"/>
      <c r="J12" s="11"/>
      <c r="K12" s="11"/>
      <c r="L12" s="11"/>
      <c r="M12" s="11"/>
      <c r="N12" s="11"/>
      <c r="O12" s="11"/>
      <c r="P12" s="11"/>
      <c r="Q12" s="11"/>
      <c r="R12" s="11"/>
      <c r="S12" s="11"/>
      <c r="T12" s="11"/>
      <c r="U12" s="11"/>
      <c r="V12" s="11"/>
      <c r="AB12" s="8"/>
      <c r="AC12" s="9"/>
      <c r="AD12" s="9"/>
      <c r="AE12" s="9"/>
      <c r="AF12" s="10"/>
      <c r="AJ12" s="211"/>
      <c r="AK12" s="211"/>
      <c r="AL12" s="211"/>
      <c r="AM12" s="211"/>
      <c r="AN12" s="211"/>
    </row>
    <row r="13" spans="1:40" s="2" customFormat="1" ht="27.95" customHeight="1">
      <c r="B13" s="140" t="s">
        <v>4</v>
      </c>
      <c r="C13" s="140"/>
      <c r="D13" s="140"/>
      <c r="E13" s="140"/>
      <c r="F13" s="140"/>
      <c r="G13" s="140"/>
      <c r="H13" s="140"/>
      <c r="I13" s="140"/>
      <c r="J13" s="140"/>
      <c r="K13" s="140"/>
      <c r="L13" s="140"/>
      <c r="M13" s="140"/>
      <c r="N13" s="140"/>
      <c r="O13" s="140"/>
      <c r="P13" s="140"/>
      <c r="Q13" s="140"/>
      <c r="R13" s="140"/>
      <c r="S13" s="140"/>
      <c r="T13" s="140"/>
      <c r="U13" s="140"/>
      <c r="X13" s="137" t="s">
        <v>14</v>
      </c>
      <c r="Y13" s="137"/>
      <c r="Z13" s="137"/>
      <c r="AA13" s="137"/>
      <c r="AB13" s="137"/>
      <c r="AC13" s="137"/>
      <c r="AD13" s="137"/>
      <c r="AE13" s="137"/>
      <c r="AF13" s="137"/>
      <c r="AG13" s="137"/>
      <c r="AH13" s="137"/>
    </row>
    <row r="14" spans="1:40" s="2" customFormat="1" ht="7.35" customHeight="1">
      <c r="B14" s="140"/>
      <c r="C14" s="140"/>
      <c r="D14" s="140"/>
      <c r="E14" s="140"/>
      <c r="F14" s="140"/>
      <c r="G14" s="140"/>
      <c r="H14" s="140"/>
      <c r="I14" s="140"/>
      <c r="J14" s="140"/>
      <c r="K14" s="140"/>
      <c r="L14" s="140"/>
      <c r="M14" s="140"/>
      <c r="N14" s="140"/>
      <c r="O14" s="140"/>
      <c r="P14" s="140"/>
      <c r="Q14" s="140"/>
      <c r="R14" s="140"/>
      <c r="S14" s="140"/>
      <c r="T14" s="140"/>
      <c r="U14" s="140"/>
    </row>
    <row r="15" spans="1:40" s="2" customFormat="1" ht="18.95" customHeight="1">
      <c r="B15" s="140"/>
      <c r="C15" s="140"/>
      <c r="D15" s="140"/>
      <c r="E15" s="140"/>
      <c r="F15" s="140"/>
      <c r="G15" s="140"/>
      <c r="H15" s="140"/>
      <c r="I15" s="140"/>
      <c r="J15" s="140"/>
      <c r="K15" s="140"/>
      <c r="L15" s="140"/>
      <c r="M15" s="140"/>
      <c r="N15" s="140"/>
      <c r="O15" s="140"/>
      <c r="P15" s="140"/>
      <c r="Q15" s="140"/>
      <c r="R15" s="140"/>
      <c r="S15" s="140"/>
      <c r="T15" s="140"/>
      <c r="U15" s="140"/>
      <c r="X15" s="85" t="s">
        <v>5</v>
      </c>
      <c r="Y15" s="86"/>
      <c r="Z15" s="86"/>
      <c r="AA15" s="86"/>
      <c r="AB15" s="86"/>
      <c r="AC15" s="86"/>
      <c r="AD15" s="86"/>
      <c r="AE15" s="86"/>
      <c r="AF15" s="86"/>
      <c r="AG15" s="86"/>
      <c r="AH15" s="158"/>
      <c r="AJ15" s="61" t="s">
        <v>142</v>
      </c>
    </row>
    <row r="16" spans="1:40" s="2" customFormat="1" ht="18.95" customHeight="1">
      <c r="B16" s="140"/>
      <c r="C16" s="140"/>
      <c r="D16" s="140"/>
      <c r="E16" s="140"/>
      <c r="F16" s="140"/>
      <c r="G16" s="140"/>
      <c r="H16" s="140"/>
      <c r="I16" s="140"/>
      <c r="J16" s="140"/>
      <c r="K16" s="140"/>
      <c r="L16" s="140"/>
      <c r="M16" s="140"/>
      <c r="N16" s="140"/>
      <c r="O16" s="140"/>
      <c r="P16" s="140"/>
      <c r="Q16" s="140"/>
      <c r="R16" s="140"/>
      <c r="S16" s="140"/>
      <c r="T16" s="140"/>
      <c r="U16" s="140"/>
      <c r="X16" s="155">
        <v>46094</v>
      </c>
      <c r="Y16" s="156"/>
      <c r="Z16" s="156"/>
      <c r="AA16" s="156"/>
      <c r="AB16" s="156"/>
      <c r="AC16" s="156"/>
      <c r="AD16" s="156"/>
      <c r="AE16" s="156"/>
      <c r="AF16" s="156"/>
      <c r="AG16" s="156"/>
      <c r="AH16" s="157"/>
      <c r="AJ16" s="61" t="s">
        <v>143</v>
      </c>
    </row>
    <row r="17" spans="2:40" s="2" customFormat="1" ht="6.95" customHeight="1" thickBot="1"/>
    <row r="18" spans="2:40" s="2" customFormat="1" ht="35.1" customHeight="1" thickTop="1" thickBot="1">
      <c r="B18" s="254" t="s">
        <v>118</v>
      </c>
      <c r="C18" s="255"/>
      <c r="D18" s="255"/>
      <c r="E18" s="255"/>
      <c r="F18" s="256"/>
      <c r="G18" s="257" t="s">
        <v>122</v>
      </c>
      <c r="H18" s="255"/>
      <c r="I18" s="255"/>
      <c r="J18" s="255"/>
      <c r="K18" s="255"/>
      <c r="L18" s="255"/>
      <c r="M18" s="255"/>
      <c r="N18" s="255"/>
      <c r="O18" s="255"/>
      <c r="P18" s="255"/>
      <c r="Q18" s="255"/>
      <c r="R18" s="255"/>
      <c r="S18" s="258"/>
      <c r="U18" s="259" t="s">
        <v>6</v>
      </c>
      <c r="V18" s="260"/>
      <c r="W18" s="260"/>
      <c r="X18" s="261"/>
      <c r="Y18" s="141"/>
      <c r="Z18" s="142"/>
      <c r="AA18" s="142"/>
      <c r="AB18" s="142"/>
      <c r="AC18" s="142"/>
      <c r="AD18" s="142"/>
      <c r="AE18" s="142"/>
      <c r="AF18" s="142"/>
      <c r="AG18" s="142"/>
      <c r="AH18" s="60" t="s">
        <v>7</v>
      </c>
    </row>
    <row r="19" spans="2:40" s="2" customFormat="1" ht="12.95" customHeight="1" thickBot="1">
      <c r="Z19" s="56" t="s">
        <v>96</v>
      </c>
    </row>
    <row r="20" spans="2:40" s="2" customFormat="1" ht="22.9" customHeight="1">
      <c r="B20" s="126" t="s">
        <v>27</v>
      </c>
      <c r="C20" s="127"/>
      <c r="D20" s="127"/>
      <c r="E20" s="127"/>
      <c r="F20" s="128"/>
      <c r="G20" s="131">
        <v>46131</v>
      </c>
      <c r="H20" s="132"/>
      <c r="I20" s="132"/>
      <c r="J20" s="132"/>
      <c r="K20" s="132"/>
      <c r="L20" s="132"/>
      <c r="M20" s="132"/>
      <c r="N20" s="132"/>
      <c r="O20" s="132"/>
      <c r="P20" s="132"/>
      <c r="Q20" s="132"/>
      <c r="R20" s="132"/>
      <c r="S20" s="262"/>
      <c r="U20" s="222" t="s">
        <v>107</v>
      </c>
      <c r="V20" s="240"/>
      <c r="W20" s="263" t="s">
        <v>12</v>
      </c>
      <c r="X20" s="97"/>
      <c r="Y20" s="213"/>
      <c r="Z20" s="185" t="s">
        <v>209</v>
      </c>
      <c r="AA20" s="186"/>
      <c r="AB20" s="186"/>
      <c r="AC20" s="186"/>
      <c r="AD20" s="186"/>
      <c r="AE20" s="186"/>
      <c r="AF20" s="186"/>
      <c r="AG20" s="186"/>
      <c r="AH20" s="187"/>
    </row>
    <row r="21" spans="2:40" s="2" customFormat="1" ht="22.9" customHeight="1">
      <c r="B21" s="267" t="s">
        <v>28</v>
      </c>
      <c r="C21" s="86"/>
      <c r="D21" s="86"/>
      <c r="E21" s="86"/>
      <c r="F21" s="158"/>
      <c r="G21" s="268" t="s">
        <v>89</v>
      </c>
      <c r="H21" s="269"/>
      <c r="I21" s="269"/>
      <c r="J21" s="269"/>
      <c r="K21" s="269"/>
      <c r="L21" s="269"/>
      <c r="M21" s="269"/>
      <c r="N21" s="269"/>
      <c r="O21" s="269"/>
      <c r="P21" s="269"/>
      <c r="Q21" s="269"/>
      <c r="R21" s="269"/>
      <c r="S21" s="270"/>
      <c r="U21" s="224"/>
      <c r="V21" s="241"/>
      <c r="W21" s="129"/>
      <c r="X21" s="82"/>
      <c r="Y21" s="83"/>
      <c r="Z21" s="264"/>
      <c r="AA21" s="265"/>
      <c r="AB21" s="265"/>
      <c r="AC21" s="265"/>
      <c r="AD21" s="265"/>
      <c r="AE21" s="265"/>
      <c r="AF21" s="265"/>
      <c r="AG21" s="265"/>
      <c r="AH21" s="266"/>
    </row>
    <row r="22" spans="2:40" s="2" customFormat="1" ht="22.9" customHeight="1">
      <c r="B22" s="159" t="s">
        <v>29</v>
      </c>
      <c r="C22" s="160"/>
      <c r="D22" s="160"/>
      <c r="E22" s="160"/>
      <c r="F22" s="161"/>
      <c r="G22" s="85" t="s">
        <v>10</v>
      </c>
      <c r="H22" s="86"/>
      <c r="I22" s="86"/>
      <c r="J22" s="158"/>
      <c r="K22" s="85" t="s">
        <v>38</v>
      </c>
      <c r="L22" s="86"/>
      <c r="M22" s="86"/>
      <c r="N22" s="86"/>
      <c r="O22" s="86"/>
      <c r="P22" s="86"/>
      <c r="Q22" s="86"/>
      <c r="R22" s="86"/>
      <c r="S22" s="90"/>
      <c r="U22" s="224"/>
      <c r="V22" s="241"/>
      <c r="W22" s="84" t="s">
        <v>13</v>
      </c>
      <c r="X22" s="79"/>
      <c r="Y22" s="80"/>
      <c r="Z22" s="143" t="s">
        <v>208</v>
      </c>
      <c r="AA22" s="144"/>
      <c r="AB22" s="144"/>
      <c r="AC22" s="144"/>
      <c r="AD22" s="144"/>
      <c r="AE22" s="144"/>
      <c r="AF22" s="144"/>
      <c r="AG22" s="144"/>
      <c r="AH22" s="145"/>
    </row>
    <row r="23" spans="2:40" s="2" customFormat="1" ht="22.9" customHeight="1" thickBot="1">
      <c r="B23" s="162" t="s">
        <v>9</v>
      </c>
      <c r="C23" s="163"/>
      <c r="D23" s="163"/>
      <c r="E23" s="163"/>
      <c r="F23" s="164"/>
      <c r="G23" s="169" t="s">
        <v>11</v>
      </c>
      <c r="H23" s="170"/>
      <c r="I23" s="170"/>
      <c r="J23" s="171"/>
      <c r="K23" s="169" t="s">
        <v>38</v>
      </c>
      <c r="L23" s="170"/>
      <c r="M23" s="170"/>
      <c r="N23" s="170"/>
      <c r="O23" s="170"/>
      <c r="P23" s="170"/>
      <c r="Q23" s="170"/>
      <c r="R23" s="170"/>
      <c r="S23" s="253"/>
      <c r="U23" s="242"/>
      <c r="V23" s="244"/>
      <c r="W23" s="219"/>
      <c r="X23" s="215"/>
      <c r="Y23" s="216"/>
      <c r="Z23" s="146"/>
      <c r="AA23" s="147"/>
      <c r="AB23" s="147"/>
      <c r="AC23" s="147"/>
      <c r="AD23" s="147"/>
      <c r="AE23" s="147"/>
      <c r="AF23" s="147"/>
      <c r="AG23" s="147"/>
      <c r="AH23" s="148"/>
      <c r="AJ23" s="237" t="s">
        <v>210</v>
      </c>
      <c r="AK23" s="75"/>
      <c r="AL23" s="75"/>
      <c r="AM23" s="75"/>
      <c r="AN23" s="75"/>
    </row>
    <row r="24" spans="2:40" s="2" customFormat="1" ht="6.4" customHeight="1" thickBot="1">
      <c r="AJ24" s="75"/>
      <c r="AK24" s="75"/>
      <c r="AL24" s="75"/>
      <c r="AM24" s="75"/>
      <c r="AN24" s="75"/>
    </row>
    <row r="25" spans="2:40" s="2" customFormat="1" ht="25.35" customHeight="1">
      <c r="B25" s="126" t="s">
        <v>15</v>
      </c>
      <c r="C25" s="127"/>
      <c r="D25" s="127"/>
      <c r="E25" s="127"/>
      <c r="F25" s="128"/>
      <c r="G25" s="131">
        <v>38443</v>
      </c>
      <c r="H25" s="132"/>
      <c r="I25" s="132"/>
      <c r="J25" s="132"/>
      <c r="K25" s="132"/>
      <c r="L25" s="132"/>
      <c r="M25" s="132"/>
      <c r="N25" s="132"/>
      <c r="O25" s="132"/>
      <c r="P25" s="132"/>
      <c r="Q25" s="132"/>
      <c r="R25" s="132"/>
      <c r="S25" s="133"/>
      <c r="T25" s="130" t="s">
        <v>30</v>
      </c>
      <c r="U25" s="127"/>
      <c r="V25" s="127"/>
      <c r="W25" s="128"/>
      <c r="X25" s="205">
        <f>DATEDIF(G25,G20,"M")/12</f>
        <v>21</v>
      </c>
      <c r="Y25" s="206"/>
      <c r="Z25" s="206"/>
      <c r="AA25" s="206"/>
      <c r="AB25" s="206"/>
      <c r="AC25" s="73" t="s">
        <v>21</v>
      </c>
      <c r="AD25" s="71" t="s">
        <v>206</v>
      </c>
      <c r="AE25" s="207" t="s">
        <v>203</v>
      </c>
      <c r="AF25" s="207"/>
      <c r="AG25" s="207"/>
      <c r="AH25" s="208"/>
      <c r="AJ25" s="209" t="s">
        <v>204</v>
      </c>
      <c r="AK25" s="210"/>
      <c r="AL25" s="210"/>
      <c r="AM25" s="210"/>
      <c r="AN25" s="210"/>
    </row>
    <row r="26" spans="2:40" s="2" customFormat="1" ht="15.95" customHeight="1">
      <c r="B26" s="120" t="s">
        <v>16</v>
      </c>
      <c r="C26" s="121"/>
      <c r="D26" s="121"/>
      <c r="E26" s="121"/>
      <c r="F26" s="122"/>
      <c r="G26" s="123" t="s">
        <v>123</v>
      </c>
      <c r="H26" s="123"/>
      <c r="I26" s="123"/>
      <c r="J26" s="123"/>
      <c r="K26" s="123"/>
      <c r="L26" s="123"/>
      <c r="M26" s="124"/>
      <c r="N26" s="125" t="s">
        <v>124</v>
      </c>
      <c r="O26" s="123"/>
      <c r="P26" s="123"/>
      <c r="Q26" s="123"/>
      <c r="R26" s="123"/>
      <c r="S26" s="123"/>
      <c r="T26" s="115" t="s">
        <v>18</v>
      </c>
      <c r="U26" s="115"/>
      <c r="V26" s="84" t="s">
        <v>24</v>
      </c>
      <c r="W26" s="79"/>
      <c r="X26" s="79"/>
      <c r="Y26" s="79"/>
      <c r="Z26" s="79"/>
      <c r="AA26" s="79"/>
      <c r="AB26" s="79"/>
      <c r="AC26" s="79"/>
      <c r="AD26" s="85" t="s">
        <v>26</v>
      </c>
      <c r="AE26" s="86"/>
      <c r="AF26" s="86"/>
      <c r="AG26" s="86"/>
      <c r="AH26" s="90"/>
      <c r="AJ26" s="210"/>
      <c r="AK26" s="210"/>
      <c r="AL26" s="210"/>
      <c r="AM26" s="210"/>
      <c r="AN26" s="210"/>
    </row>
    <row r="27" spans="2:40" s="2" customFormat="1" ht="24.6" customHeight="1">
      <c r="B27" s="250" t="s">
        <v>17</v>
      </c>
      <c r="C27" s="251"/>
      <c r="D27" s="251"/>
      <c r="E27" s="251"/>
      <c r="F27" s="252"/>
      <c r="G27" s="105" t="s">
        <v>125</v>
      </c>
      <c r="H27" s="106"/>
      <c r="I27" s="106"/>
      <c r="J27" s="106"/>
      <c r="K27" s="106"/>
      <c r="L27" s="106"/>
      <c r="M27" s="107"/>
      <c r="N27" s="111" t="s">
        <v>126</v>
      </c>
      <c r="O27" s="106"/>
      <c r="P27" s="106"/>
      <c r="Q27" s="106"/>
      <c r="R27" s="106"/>
      <c r="S27" s="112"/>
      <c r="T27" s="115" t="s">
        <v>127</v>
      </c>
      <c r="U27" s="115"/>
      <c r="V27" s="84" t="s">
        <v>20</v>
      </c>
      <c r="W27" s="79"/>
      <c r="X27" s="116">
        <v>35788</v>
      </c>
      <c r="Y27" s="116"/>
      <c r="Z27" s="116"/>
      <c r="AA27" s="116"/>
      <c r="AB27" s="116"/>
      <c r="AC27" s="5"/>
      <c r="AD27" s="3"/>
      <c r="AE27" s="13" t="s">
        <v>25</v>
      </c>
      <c r="AF27" s="4"/>
      <c r="AG27" s="4"/>
      <c r="AH27" s="47"/>
      <c r="AJ27" s="58" t="s">
        <v>115</v>
      </c>
    </row>
    <row r="28" spans="2:40" s="2" customFormat="1" ht="24.6" customHeight="1">
      <c r="B28" s="81"/>
      <c r="C28" s="82"/>
      <c r="D28" s="82"/>
      <c r="E28" s="82"/>
      <c r="F28" s="83"/>
      <c r="G28" s="108"/>
      <c r="H28" s="109"/>
      <c r="I28" s="109"/>
      <c r="J28" s="109"/>
      <c r="K28" s="109"/>
      <c r="L28" s="109"/>
      <c r="M28" s="110"/>
      <c r="N28" s="113"/>
      <c r="O28" s="109"/>
      <c r="P28" s="109"/>
      <c r="Q28" s="109"/>
      <c r="R28" s="109"/>
      <c r="S28" s="114"/>
      <c r="T28" s="115"/>
      <c r="U28" s="115"/>
      <c r="V28" s="129" t="s">
        <v>31</v>
      </c>
      <c r="W28" s="82"/>
      <c r="X28" s="117">
        <f>IF(X27="", "", X27)</f>
        <v>35788</v>
      </c>
      <c r="Y28" s="117"/>
      <c r="Z28" s="117"/>
      <c r="AA28" s="117"/>
      <c r="AB28" s="117"/>
      <c r="AC28" s="10"/>
      <c r="AD28" s="8"/>
      <c r="AE28" s="12" t="s">
        <v>22</v>
      </c>
      <c r="AF28" s="118">
        <f>IF(X27="", "", DATEDIF(X27,G20,"Y"))</f>
        <v>28</v>
      </c>
      <c r="AG28" s="118"/>
      <c r="AH28" s="48" t="s">
        <v>23</v>
      </c>
    </row>
    <row r="29" spans="2:40" s="2" customFormat="1" ht="25.9" customHeight="1">
      <c r="B29" s="101" t="s">
        <v>32</v>
      </c>
      <c r="C29" s="79"/>
      <c r="D29" s="79"/>
      <c r="E29" s="79"/>
      <c r="F29" s="80"/>
      <c r="G29" s="4" t="s">
        <v>36</v>
      </c>
      <c r="H29" s="119" t="s">
        <v>128</v>
      </c>
      <c r="I29" s="119"/>
      <c r="J29" s="119"/>
      <c r="K29" s="119"/>
      <c r="L29" s="4"/>
      <c r="M29" s="4"/>
      <c r="N29" s="4"/>
      <c r="O29" s="4"/>
      <c r="P29" s="4"/>
      <c r="Q29" s="4"/>
      <c r="R29" s="4"/>
      <c r="S29" s="4"/>
      <c r="T29" s="4"/>
      <c r="U29" s="4"/>
      <c r="V29" s="4"/>
      <c r="W29" s="4"/>
      <c r="X29" s="4"/>
      <c r="Y29" s="4"/>
      <c r="Z29" s="4"/>
      <c r="AA29" s="4"/>
      <c r="AB29" s="4"/>
      <c r="AC29" s="5"/>
      <c r="AD29" s="85" t="s">
        <v>34</v>
      </c>
      <c r="AE29" s="86"/>
      <c r="AF29" s="86"/>
      <c r="AG29" s="86"/>
      <c r="AH29" s="90"/>
      <c r="AJ29" s="58" t="s">
        <v>120</v>
      </c>
    </row>
    <row r="30" spans="2:40" s="2" customFormat="1" ht="30" customHeight="1">
      <c r="B30" s="81"/>
      <c r="C30" s="82"/>
      <c r="D30" s="82"/>
      <c r="E30" s="82"/>
      <c r="F30" s="83"/>
      <c r="G30" s="82" t="s">
        <v>129</v>
      </c>
      <c r="H30" s="82"/>
      <c r="I30" s="82"/>
      <c r="J30" s="82"/>
      <c r="K30" s="82"/>
      <c r="L30" s="82"/>
      <c r="M30" s="82"/>
      <c r="N30" s="82"/>
      <c r="O30" s="82"/>
      <c r="P30" s="82"/>
      <c r="Q30" s="82"/>
      <c r="R30" s="82"/>
      <c r="S30" s="82"/>
      <c r="T30" s="82"/>
      <c r="U30" s="82"/>
      <c r="V30" s="82"/>
      <c r="W30" s="82"/>
      <c r="X30" s="82"/>
      <c r="Y30" s="82"/>
      <c r="Z30" s="82"/>
      <c r="AA30" s="82"/>
      <c r="AB30" s="82"/>
      <c r="AC30" s="83"/>
      <c r="AD30" s="91" t="s">
        <v>130</v>
      </c>
      <c r="AE30" s="92"/>
      <c r="AF30" s="92"/>
      <c r="AG30" s="92"/>
      <c r="AH30" s="93"/>
    </row>
    <row r="31" spans="2:40" s="2" customFormat="1" ht="29.65" customHeight="1">
      <c r="B31" s="78" t="s">
        <v>37</v>
      </c>
      <c r="C31" s="245"/>
      <c r="D31" s="245"/>
      <c r="E31" s="245"/>
      <c r="F31" s="246"/>
      <c r="G31" s="84" t="s">
        <v>131</v>
      </c>
      <c r="H31" s="79"/>
      <c r="I31" s="79"/>
      <c r="J31" s="94" t="s">
        <v>132</v>
      </c>
      <c r="K31" s="94"/>
      <c r="L31" s="94"/>
      <c r="M31" s="94"/>
      <c r="N31" s="94"/>
      <c r="O31" s="94"/>
      <c r="P31" s="94"/>
      <c r="Q31" s="94"/>
      <c r="R31" s="94"/>
      <c r="S31" s="94"/>
      <c r="T31" s="94"/>
      <c r="U31" s="94"/>
      <c r="V31" s="84" t="s">
        <v>133</v>
      </c>
      <c r="W31" s="79"/>
      <c r="X31" s="79"/>
      <c r="Y31" s="79" t="s">
        <v>134</v>
      </c>
      <c r="Z31" s="79"/>
      <c r="AA31" s="79"/>
      <c r="AB31" s="79"/>
      <c r="AC31" s="80"/>
      <c r="AD31" s="85" t="s">
        <v>34</v>
      </c>
      <c r="AE31" s="86"/>
      <c r="AF31" s="86"/>
      <c r="AG31" s="86"/>
      <c r="AH31" s="90"/>
    </row>
    <row r="32" spans="2:40" s="2" customFormat="1" ht="29.65" customHeight="1">
      <c r="B32" s="247"/>
      <c r="C32" s="248"/>
      <c r="D32" s="248"/>
      <c r="E32" s="248"/>
      <c r="F32" s="249"/>
      <c r="G32" s="85" t="s">
        <v>39</v>
      </c>
      <c r="H32" s="86"/>
      <c r="I32" s="86"/>
      <c r="J32" s="95" t="s">
        <v>135</v>
      </c>
      <c r="K32" s="95"/>
      <c r="L32" s="95"/>
      <c r="M32" s="95"/>
      <c r="N32" s="95"/>
      <c r="O32" s="95"/>
      <c r="P32" s="95"/>
      <c r="Q32" s="95"/>
      <c r="R32" s="95"/>
      <c r="S32" s="95"/>
      <c r="T32" s="95"/>
      <c r="U32" s="96"/>
      <c r="V32" s="87"/>
      <c r="W32" s="88"/>
      <c r="X32" s="88"/>
      <c r="Y32" s="88"/>
      <c r="Z32" s="88"/>
      <c r="AA32" s="88"/>
      <c r="AB32" s="88"/>
      <c r="AC32" s="89"/>
      <c r="AD32" s="91" t="s">
        <v>136</v>
      </c>
      <c r="AE32" s="92"/>
      <c r="AF32" s="92"/>
      <c r="AG32" s="92"/>
      <c r="AH32" s="93"/>
    </row>
    <row r="33" spans="2:39" s="2" customFormat="1" ht="17.649999999999999" customHeight="1">
      <c r="B33" s="101" t="s">
        <v>74</v>
      </c>
      <c r="C33" s="79"/>
      <c r="D33" s="79"/>
      <c r="E33" s="79"/>
      <c r="F33" s="80"/>
      <c r="G33" s="85" t="s">
        <v>77</v>
      </c>
      <c r="H33" s="86"/>
      <c r="I33" s="86"/>
      <c r="J33" s="86"/>
      <c r="K33" s="86"/>
      <c r="L33" s="86"/>
      <c r="M33" s="86"/>
      <c r="N33" s="86"/>
      <c r="O33" s="86"/>
      <c r="P33" s="86"/>
      <c r="Q33" s="86"/>
      <c r="R33" s="86"/>
      <c r="S33" s="86"/>
      <c r="T33" s="86"/>
      <c r="U33" s="158"/>
      <c r="V33" s="79" t="s">
        <v>76</v>
      </c>
      <c r="W33" s="79"/>
      <c r="X33" s="79"/>
      <c r="Y33" s="79"/>
      <c r="Z33" s="79"/>
      <c r="AA33" s="79"/>
      <c r="AB33" s="79"/>
      <c r="AC33" s="79"/>
      <c r="AD33" s="79"/>
      <c r="AE33" s="79"/>
      <c r="AF33" s="79"/>
      <c r="AG33" s="79"/>
      <c r="AH33" s="193"/>
    </row>
    <row r="34" spans="2:39" s="2" customFormat="1" ht="17.649999999999999" customHeight="1">
      <c r="B34" s="102"/>
      <c r="C34" s="103"/>
      <c r="D34" s="103"/>
      <c r="E34" s="103"/>
      <c r="F34" s="104"/>
      <c r="G34" s="3" t="s">
        <v>75</v>
      </c>
      <c r="H34" s="4"/>
      <c r="I34" s="4"/>
      <c r="J34" s="4" t="s">
        <v>78</v>
      </c>
      <c r="K34" s="4"/>
      <c r="L34" s="4"/>
      <c r="M34" s="194"/>
      <c r="N34" s="194"/>
      <c r="O34" s="194"/>
      <c r="P34" s="194"/>
      <c r="Q34" s="194"/>
      <c r="R34" s="194"/>
      <c r="S34" s="194"/>
      <c r="T34" s="194"/>
      <c r="U34" s="195"/>
      <c r="V34" s="220" t="s">
        <v>80</v>
      </c>
      <c r="W34" s="221"/>
      <c r="X34" s="4" t="s">
        <v>78</v>
      </c>
      <c r="Y34" s="4"/>
      <c r="Z34" s="194">
        <v>45043</v>
      </c>
      <c r="AA34" s="194"/>
      <c r="AB34" s="194"/>
      <c r="AC34" s="194"/>
      <c r="AD34" s="194"/>
      <c r="AE34" s="194"/>
      <c r="AF34" s="194"/>
      <c r="AG34" s="194"/>
      <c r="AH34" s="198"/>
    </row>
    <row r="35" spans="2:39" s="2" customFormat="1" ht="17.649999999999999" customHeight="1">
      <c r="B35" s="102"/>
      <c r="C35" s="103"/>
      <c r="D35" s="103"/>
      <c r="E35" s="103"/>
      <c r="F35" s="104"/>
      <c r="G35" s="6"/>
      <c r="H35" s="103" t="str">
        <f>IF(G21="少年初段","必須",IF(G21="一般初段","必須","不要"))</f>
        <v>不要</v>
      </c>
      <c r="I35" s="103"/>
      <c r="M35" s="191" t="str">
        <f>IF(M34="", "", M34)</f>
        <v/>
      </c>
      <c r="N35" s="191"/>
      <c r="O35" s="191"/>
      <c r="P35" s="191"/>
      <c r="Q35" s="191"/>
      <c r="R35" s="191"/>
      <c r="S35" s="191"/>
      <c r="T35" s="191"/>
      <c r="U35" s="192"/>
      <c r="V35" s="6" t="s">
        <v>95</v>
      </c>
      <c r="Z35" s="191">
        <f>IF(Z34="", "", Z34)</f>
        <v>45043</v>
      </c>
      <c r="AA35" s="191"/>
      <c r="AB35" s="191"/>
      <c r="AC35" s="191"/>
      <c r="AD35" s="191"/>
      <c r="AE35" s="191"/>
      <c r="AF35" s="191"/>
      <c r="AG35" s="191"/>
      <c r="AH35" s="199"/>
    </row>
    <row r="36" spans="2:39" s="2" customFormat="1" ht="17.649999999999999" customHeight="1">
      <c r="B36" s="102"/>
      <c r="C36" s="103"/>
      <c r="D36" s="103"/>
      <c r="E36" s="103"/>
      <c r="F36" s="104"/>
      <c r="G36" s="8"/>
      <c r="H36" s="9"/>
      <c r="I36" s="9"/>
      <c r="J36" s="9" t="s">
        <v>79</v>
      </c>
      <c r="K36" s="9"/>
      <c r="L36" s="9"/>
      <c r="M36" s="196"/>
      <c r="N36" s="196"/>
      <c r="O36" s="196"/>
      <c r="P36" s="196"/>
      <c r="Q36" s="196"/>
      <c r="R36" s="196"/>
      <c r="S36" s="196"/>
      <c r="T36" s="196"/>
      <c r="U36" s="197"/>
      <c r="V36" s="55" t="s">
        <v>94</v>
      </c>
      <c r="W36" s="9"/>
      <c r="X36" s="9"/>
      <c r="Y36" s="9"/>
      <c r="Z36" s="9"/>
      <c r="AA36" s="9"/>
      <c r="AB36" s="9"/>
      <c r="AC36" s="9"/>
      <c r="AD36" s="9"/>
      <c r="AE36" s="9"/>
      <c r="AF36" s="9"/>
      <c r="AG36" s="9"/>
      <c r="AH36" s="48"/>
    </row>
    <row r="37" spans="2:39" s="2" customFormat="1" ht="17.649999999999999" customHeight="1">
      <c r="B37" s="102"/>
      <c r="C37" s="103"/>
      <c r="D37" s="103"/>
      <c r="E37" s="103"/>
      <c r="F37" s="104"/>
      <c r="G37" s="3" t="s">
        <v>80</v>
      </c>
      <c r="H37" s="4"/>
      <c r="I37" s="4"/>
      <c r="J37" s="4" t="s">
        <v>78</v>
      </c>
      <c r="K37" s="4"/>
      <c r="L37" s="4"/>
      <c r="M37" s="194">
        <v>45567</v>
      </c>
      <c r="N37" s="194"/>
      <c r="O37" s="194"/>
      <c r="P37" s="194"/>
      <c r="Q37" s="194"/>
      <c r="R37" s="194"/>
      <c r="S37" s="194"/>
      <c r="T37" s="194"/>
      <c r="U37" s="195"/>
      <c r="V37" s="3" t="s">
        <v>81</v>
      </c>
      <c r="W37" s="4"/>
      <c r="X37" s="4" t="s">
        <v>78</v>
      </c>
      <c r="Y37" s="4"/>
      <c r="Z37" s="194">
        <v>45526</v>
      </c>
      <c r="AA37" s="194"/>
      <c r="AB37" s="194"/>
      <c r="AC37" s="194"/>
      <c r="AD37" s="194"/>
      <c r="AE37" s="194"/>
      <c r="AF37" s="194"/>
      <c r="AG37" s="194"/>
      <c r="AH37" s="198"/>
    </row>
    <row r="38" spans="2:39" s="2" customFormat="1" ht="17.649999999999999" customHeight="1">
      <c r="B38" s="102"/>
      <c r="C38" s="103"/>
      <c r="D38" s="103"/>
      <c r="E38" s="103"/>
      <c r="F38" s="104"/>
      <c r="G38" s="201">
        <f>+G20-M37</f>
        <v>564</v>
      </c>
      <c r="H38" s="202"/>
      <c r="I38" s="202"/>
      <c r="J38" s="200" t="str">
        <f>IF(M37="", "", IF(G38&lt;340, "受審資格なし", ""))</f>
        <v/>
      </c>
      <c r="K38" s="200"/>
      <c r="L38" s="200"/>
      <c r="M38" s="191">
        <f>IF(M37="", "", M37)</f>
        <v>45567</v>
      </c>
      <c r="N38" s="191"/>
      <c r="O38" s="191"/>
      <c r="P38" s="191"/>
      <c r="Q38" s="191"/>
      <c r="R38" s="191"/>
      <c r="S38" s="191"/>
      <c r="T38" s="191"/>
      <c r="U38" s="192"/>
      <c r="V38" s="6"/>
      <c r="Z38" s="191">
        <f>IF(Z37="", "", Z37)</f>
        <v>45526</v>
      </c>
      <c r="AA38" s="191"/>
      <c r="AB38" s="191"/>
      <c r="AC38" s="191"/>
      <c r="AD38" s="191"/>
      <c r="AE38" s="191"/>
      <c r="AF38" s="191"/>
      <c r="AG38" s="191"/>
      <c r="AH38" s="199"/>
    </row>
    <row r="39" spans="2:39" s="2" customFormat="1" ht="17.649999999999999" customHeight="1">
      <c r="B39" s="102"/>
      <c r="C39" s="103"/>
      <c r="D39" s="103"/>
      <c r="E39" s="103"/>
      <c r="F39" s="104"/>
      <c r="G39" s="8"/>
      <c r="H39" s="9"/>
      <c r="I39" s="9"/>
      <c r="J39" s="9" t="s">
        <v>79</v>
      </c>
      <c r="K39" s="9"/>
      <c r="L39" s="9"/>
      <c r="M39" s="196" t="s">
        <v>137</v>
      </c>
      <c r="N39" s="196"/>
      <c r="O39" s="196"/>
      <c r="P39" s="196"/>
      <c r="Q39" s="196"/>
      <c r="R39" s="196"/>
      <c r="S39" s="196"/>
      <c r="T39" s="196"/>
      <c r="U39" s="197"/>
      <c r="V39" s="8"/>
      <c r="W39" s="9"/>
      <c r="X39" s="9"/>
      <c r="Y39" s="9"/>
      <c r="Z39" s="9"/>
      <c r="AA39" s="9"/>
      <c r="AB39" s="9"/>
      <c r="AC39" s="9"/>
      <c r="AD39" s="9"/>
      <c r="AE39" s="9"/>
      <c r="AF39" s="9"/>
      <c r="AG39" s="9"/>
      <c r="AH39" s="48"/>
    </row>
    <row r="40" spans="2:39" s="2" customFormat="1" ht="17.649999999999999" customHeight="1">
      <c r="B40" s="102"/>
      <c r="C40" s="103"/>
      <c r="D40" s="103"/>
      <c r="E40" s="103"/>
      <c r="F40" s="104"/>
      <c r="G40" s="3" t="s">
        <v>81</v>
      </c>
      <c r="H40" s="4"/>
      <c r="I40" s="4"/>
      <c r="J40" s="4" t="s">
        <v>78</v>
      </c>
      <c r="K40" s="4"/>
      <c r="L40" s="4"/>
      <c r="M40" s="194"/>
      <c r="N40" s="194"/>
      <c r="O40" s="194"/>
      <c r="P40" s="194"/>
      <c r="Q40" s="194"/>
      <c r="R40" s="194"/>
      <c r="S40" s="194"/>
      <c r="T40" s="194"/>
      <c r="U40" s="195"/>
      <c r="V40" s="3" t="s">
        <v>82</v>
      </c>
      <c r="W40" s="4"/>
      <c r="X40" s="4" t="s">
        <v>78</v>
      </c>
      <c r="Y40" s="4"/>
      <c r="Z40" s="194"/>
      <c r="AA40" s="194"/>
      <c r="AB40" s="194"/>
      <c r="AC40" s="194"/>
      <c r="AD40" s="194"/>
      <c r="AE40" s="194"/>
      <c r="AF40" s="194"/>
      <c r="AG40" s="194"/>
      <c r="AH40" s="198"/>
    </row>
    <row r="41" spans="2:39" s="2" customFormat="1" ht="17.649999999999999" customHeight="1">
      <c r="B41" s="102"/>
      <c r="C41" s="103"/>
      <c r="D41" s="103"/>
      <c r="E41" s="103"/>
      <c r="F41" s="104"/>
      <c r="G41" s="201">
        <f>+G20-M40</f>
        <v>46131</v>
      </c>
      <c r="H41" s="202"/>
      <c r="I41" s="202"/>
      <c r="J41" s="200" t="str">
        <f>IF(M40="", "", IF(G41&lt;340, "受審資格なし", ""))</f>
        <v/>
      </c>
      <c r="K41" s="200"/>
      <c r="L41" s="200"/>
      <c r="M41" s="191" t="str">
        <f>IF(M40="", "", M40)</f>
        <v/>
      </c>
      <c r="N41" s="191"/>
      <c r="O41" s="191"/>
      <c r="P41" s="191"/>
      <c r="Q41" s="191"/>
      <c r="R41" s="191"/>
      <c r="S41" s="191"/>
      <c r="T41" s="191"/>
      <c r="U41" s="192"/>
      <c r="V41" s="6"/>
      <c r="Z41" s="191" t="str">
        <f>IF(Z40="", "", Z40)</f>
        <v/>
      </c>
      <c r="AA41" s="191"/>
      <c r="AB41" s="191"/>
      <c r="AC41" s="191"/>
      <c r="AD41" s="191"/>
      <c r="AE41" s="191"/>
      <c r="AF41" s="191"/>
      <c r="AG41" s="191"/>
      <c r="AH41" s="199"/>
    </row>
    <row r="42" spans="2:39" s="2" customFormat="1" ht="17.649999999999999" customHeight="1" thickBot="1">
      <c r="B42" s="214"/>
      <c r="C42" s="215"/>
      <c r="D42" s="215"/>
      <c r="E42" s="215"/>
      <c r="F42" s="216"/>
      <c r="G42" s="49"/>
      <c r="H42" s="50"/>
      <c r="I42" s="50"/>
      <c r="J42" s="50" t="s">
        <v>79</v>
      </c>
      <c r="K42" s="50"/>
      <c r="L42" s="50"/>
      <c r="M42" s="226"/>
      <c r="N42" s="226"/>
      <c r="O42" s="226"/>
      <c r="P42" s="226"/>
      <c r="Q42" s="226"/>
      <c r="R42" s="226"/>
      <c r="S42" s="226"/>
      <c r="T42" s="226"/>
      <c r="U42" s="227"/>
      <c r="V42" s="49"/>
      <c r="W42" s="50"/>
      <c r="X42" s="50"/>
      <c r="Y42" s="50"/>
      <c r="Z42" s="50"/>
      <c r="AA42" s="50"/>
      <c r="AB42" s="50"/>
      <c r="AC42" s="50"/>
      <c r="AD42" s="50"/>
      <c r="AE42" s="50"/>
      <c r="AF42" s="50"/>
      <c r="AG42" s="50"/>
      <c r="AH42" s="51"/>
    </row>
    <row r="43" spans="2:39" s="2" customFormat="1" ht="36.950000000000003" customHeight="1">
      <c r="B43" s="222" t="s">
        <v>102</v>
      </c>
      <c r="C43" s="223"/>
      <c r="D43" s="223"/>
      <c r="E43" s="223"/>
      <c r="F43" s="240"/>
      <c r="G43" s="52" t="s">
        <v>17</v>
      </c>
      <c r="H43" s="53"/>
      <c r="I43" s="97" t="s">
        <v>138</v>
      </c>
      <c r="J43" s="97"/>
      <c r="K43" s="97"/>
      <c r="L43" s="97"/>
      <c r="M43" s="97"/>
      <c r="N43" s="97"/>
      <c r="O43" s="97"/>
      <c r="P43" s="97"/>
      <c r="Q43" s="97"/>
      <c r="R43" s="97"/>
      <c r="S43" s="97"/>
      <c r="T43" s="97"/>
      <c r="U43" s="97"/>
      <c r="V43" s="130" t="s">
        <v>84</v>
      </c>
      <c r="W43" s="127"/>
      <c r="X43" s="127"/>
      <c r="Y43" s="127"/>
      <c r="Z43" s="128"/>
      <c r="AA43" s="97" t="s">
        <v>119</v>
      </c>
      <c r="AB43" s="97"/>
      <c r="AC43" s="97"/>
      <c r="AD43" s="97"/>
      <c r="AE43" s="97"/>
      <c r="AF43" s="97"/>
      <c r="AG43" s="97"/>
      <c r="AH43" s="98"/>
      <c r="AJ43" s="76" t="s">
        <v>121</v>
      </c>
      <c r="AK43" s="77"/>
      <c r="AL43" s="77"/>
      <c r="AM43" s="77"/>
    </row>
    <row r="44" spans="2:39" s="2" customFormat="1" ht="17.649999999999999" customHeight="1">
      <c r="B44" s="224"/>
      <c r="C44" s="225"/>
      <c r="D44" s="225"/>
      <c r="E44" s="225"/>
      <c r="F44" s="241"/>
      <c r="G44" s="3" t="s">
        <v>83</v>
      </c>
      <c r="H44" s="4"/>
      <c r="I44" s="4" t="s">
        <v>36</v>
      </c>
      <c r="J44" s="119" t="s">
        <v>128</v>
      </c>
      <c r="K44" s="119"/>
      <c r="L44" s="119"/>
      <c r="M44" s="119"/>
      <c r="N44" s="4"/>
      <c r="O44" s="4"/>
      <c r="P44" s="4"/>
      <c r="Q44" s="4"/>
      <c r="R44" s="4"/>
      <c r="S44" s="4"/>
      <c r="T44" s="4"/>
      <c r="U44" s="5"/>
      <c r="V44" s="85" t="s">
        <v>108</v>
      </c>
      <c r="W44" s="86"/>
      <c r="X44" s="86"/>
      <c r="Y44" s="86"/>
      <c r="Z44" s="158"/>
      <c r="AA44" s="177"/>
      <c r="AB44" s="178"/>
      <c r="AC44" s="178"/>
      <c r="AD44" s="178"/>
      <c r="AE44" s="178"/>
      <c r="AF44" s="178"/>
      <c r="AG44" s="178"/>
      <c r="AH44" s="179"/>
    </row>
    <row r="45" spans="2:39" s="2" customFormat="1" ht="32.65" customHeight="1" thickBot="1">
      <c r="B45" s="242"/>
      <c r="C45" s="243"/>
      <c r="D45" s="243"/>
      <c r="E45" s="243"/>
      <c r="F45" s="244"/>
      <c r="G45" s="6"/>
      <c r="I45" s="183" t="s">
        <v>139</v>
      </c>
      <c r="J45" s="183"/>
      <c r="K45" s="183"/>
      <c r="L45" s="183"/>
      <c r="M45" s="183"/>
      <c r="N45" s="183"/>
      <c r="O45" s="183"/>
      <c r="P45" s="183"/>
      <c r="Q45" s="183"/>
      <c r="R45" s="183"/>
      <c r="S45" s="183"/>
      <c r="T45" s="183"/>
      <c r="U45" s="184"/>
      <c r="V45" s="169" t="s">
        <v>140</v>
      </c>
      <c r="W45" s="170"/>
      <c r="X45" s="170"/>
      <c r="Y45" s="170"/>
      <c r="Z45" s="171"/>
      <c r="AA45" s="180"/>
      <c r="AB45" s="181"/>
      <c r="AC45" s="181"/>
      <c r="AD45" s="181"/>
      <c r="AE45" s="181"/>
      <c r="AF45" s="181"/>
      <c r="AG45" s="181"/>
      <c r="AH45" s="182"/>
    </row>
    <row r="46" spans="2:39" s="2" customFormat="1" ht="31.35" customHeight="1">
      <c r="B46" s="212" t="s">
        <v>85</v>
      </c>
      <c r="C46" s="97"/>
      <c r="D46" s="97"/>
      <c r="E46" s="97"/>
      <c r="F46" s="213"/>
      <c r="G46" s="130" t="s">
        <v>87</v>
      </c>
      <c r="H46" s="127"/>
      <c r="I46" s="127"/>
      <c r="J46" s="127"/>
      <c r="K46" s="128"/>
      <c r="L46" s="238" t="s">
        <v>68</v>
      </c>
      <c r="M46" s="217"/>
      <c r="N46" s="217"/>
      <c r="O46" s="217"/>
      <c r="P46" s="217"/>
      <c r="Q46" s="217"/>
      <c r="R46" s="217"/>
      <c r="S46" s="217"/>
      <c r="T46" s="217"/>
      <c r="U46" s="217"/>
      <c r="V46" s="217"/>
      <c r="W46" s="217"/>
      <c r="X46" s="217"/>
      <c r="Y46" s="217"/>
      <c r="Z46" s="217"/>
      <c r="AA46" s="217"/>
      <c r="AB46" s="217"/>
      <c r="AC46" s="218"/>
      <c r="AD46" s="239"/>
      <c r="AE46" s="175"/>
      <c r="AF46" s="175"/>
      <c r="AG46" s="175"/>
      <c r="AH46" s="176"/>
    </row>
    <row r="47" spans="2:39" s="2" customFormat="1" ht="17.649999999999999" customHeight="1">
      <c r="B47" s="102"/>
      <c r="C47" s="103"/>
      <c r="D47" s="103"/>
      <c r="E47" s="103"/>
      <c r="F47" s="104"/>
      <c r="G47" s="231" t="s">
        <v>86</v>
      </c>
      <c r="H47" s="232"/>
      <c r="I47" s="232"/>
      <c r="J47" s="232"/>
      <c r="K47" s="233"/>
      <c r="L47" s="84" t="s">
        <v>141</v>
      </c>
      <c r="M47" s="79"/>
      <c r="N47" s="79"/>
      <c r="O47" s="79"/>
      <c r="P47" s="79"/>
      <c r="Q47" s="79"/>
      <c r="R47" s="79"/>
      <c r="S47" s="79"/>
      <c r="T47" s="79"/>
      <c r="U47" s="79"/>
      <c r="V47" s="79"/>
      <c r="W47" s="79"/>
      <c r="X47" s="79"/>
      <c r="Y47" s="79"/>
      <c r="Z47" s="79"/>
      <c r="AA47" s="79"/>
      <c r="AB47" s="79"/>
      <c r="AC47" s="80"/>
      <c r="AD47" s="85" t="s">
        <v>34</v>
      </c>
      <c r="AE47" s="86"/>
      <c r="AF47" s="86"/>
      <c r="AG47" s="86"/>
      <c r="AH47" s="90"/>
    </row>
    <row r="48" spans="2:39" s="2" customFormat="1" ht="23.65" customHeight="1" thickBot="1">
      <c r="B48" s="214"/>
      <c r="C48" s="215"/>
      <c r="D48" s="215"/>
      <c r="E48" s="215"/>
      <c r="F48" s="216"/>
      <c r="G48" s="234"/>
      <c r="H48" s="235"/>
      <c r="I48" s="235"/>
      <c r="J48" s="235"/>
      <c r="K48" s="236"/>
      <c r="L48" s="219"/>
      <c r="M48" s="215"/>
      <c r="N48" s="215"/>
      <c r="O48" s="215"/>
      <c r="P48" s="215"/>
      <c r="Q48" s="215"/>
      <c r="R48" s="215"/>
      <c r="S48" s="215"/>
      <c r="T48" s="215"/>
      <c r="U48" s="215"/>
      <c r="V48" s="215"/>
      <c r="W48" s="215"/>
      <c r="X48" s="215"/>
      <c r="Y48" s="215"/>
      <c r="Z48" s="215"/>
      <c r="AA48" s="215"/>
      <c r="AB48" s="215"/>
      <c r="AC48" s="216"/>
      <c r="AD48" s="228" t="s">
        <v>136</v>
      </c>
      <c r="AE48" s="229"/>
      <c r="AF48" s="229"/>
      <c r="AG48" s="229"/>
      <c r="AH48" s="230"/>
    </row>
    <row r="49" spans="2:34" s="2" customFormat="1" ht="17.649999999999999" customHeight="1">
      <c r="B49" s="2" t="s">
        <v>104</v>
      </c>
      <c r="AH49" s="54"/>
    </row>
    <row r="50" spans="2:34" s="2" customFormat="1" ht="17.649999999999999" customHeight="1">
      <c r="B50" s="2" t="s">
        <v>109</v>
      </c>
    </row>
    <row r="51" spans="2:34" s="2" customFormat="1" ht="17.649999999999999" customHeight="1"/>
    <row r="52" spans="2:34" s="2" customFormat="1" ht="17.649999999999999" customHeight="1">
      <c r="AH52" s="54" t="s">
        <v>92</v>
      </c>
    </row>
    <row r="53" spans="2:34" s="2" customFormat="1" ht="17.649999999999999" customHeight="1"/>
    <row r="54" spans="2:34" s="2" customFormat="1" ht="17.649999999999999" customHeight="1"/>
    <row r="55" spans="2:34" s="2" customFormat="1" ht="17.649999999999999" customHeight="1"/>
    <row r="56" spans="2:34" s="2" customFormat="1" ht="17.649999999999999" customHeight="1"/>
    <row r="57" spans="2:34" s="2" customFormat="1" ht="17.649999999999999" customHeight="1"/>
    <row r="58" spans="2:34" s="2" customFormat="1" ht="17.649999999999999" customHeight="1"/>
    <row r="59" spans="2:34" s="2" customFormat="1" ht="17.649999999999999" customHeight="1"/>
    <row r="60" spans="2:34" s="2" customFormat="1" ht="17.649999999999999" customHeight="1"/>
    <row r="61" spans="2:34" s="2" customFormat="1" ht="12.75"/>
    <row r="62" spans="2:34" s="2" customFormat="1" ht="12.75"/>
    <row r="63" spans="2:34" s="2" customFormat="1" ht="12.75"/>
    <row r="64" spans="2:34" s="2" customFormat="1" ht="12.75"/>
    <row r="65" s="2" customFormat="1" ht="12.75"/>
    <row r="66" s="2" customFormat="1" ht="12.75"/>
    <row r="67" s="2" customFormat="1" ht="12.75"/>
    <row r="68" s="2" customFormat="1" ht="12.75"/>
    <row r="69" s="2" customFormat="1" ht="12.75"/>
    <row r="70" s="2" customFormat="1" ht="12.75"/>
    <row r="71" s="2" customFormat="1" ht="12.75"/>
    <row r="72" s="2" customFormat="1" ht="12.75"/>
    <row r="73" s="2" customFormat="1" ht="12.75"/>
    <row r="74" s="2" customFormat="1" ht="12.75"/>
    <row r="75" s="2" customFormat="1" ht="12.75"/>
    <row r="76" s="2" customFormat="1" ht="12.75"/>
    <row r="77" s="2" customFormat="1" ht="12.75"/>
    <row r="78" s="2" customFormat="1" ht="12.75"/>
    <row r="79" s="2" customFormat="1" ht="12.75"/>
    <row r="80" s="2" customFormat="1" ht="12.75"/>
    <row r="81" s="2" customFormat="1" ht="12.75"/>
    <row r="82" s="2" customFormat="1" ht="12.75"/>
    <row r="83" s="2" customFormat="1" ht="12.75"/>
    <row r="84" s="2" customFormat="1" ht="12.75"/>
    <row r="85" s="2" customFormat="1" ht="12.75"/>
    <row r="86" s="2" customFormat="1" ht="12.75"/>
    <row r="87" s="2" customFormat="1" ht="12.75"/>
    <row r="88" s="2" customFormat="1" ht="12.75"/>
    <row r="89" s="2" customFormat="1" ht="12.75"/>
    <row r="90" s="2" customFormat="1" ht="12.75"/>
    <row r="91" s="2" customFormat="1" ht="12.75"/>
    <row r="92" s="2" customFormat="1" ht="12.75"/>
    <row r="93" s="2" customFormat="1" ht="12.75"/>
    <row r="94" s="2" customFormat="1" ht="12.75"/>
    <row r="95" s="2" customFormat="1" ht="12.75"/>
    <row r="96" s="2" customFormat="1" ht="12.75"/>
    <row r="97" s="2" customFormat="1" ht="12.75"/>
    <row r="98" s="2" customFormat="1" ht="12.75"/>
    <row r="99" s="2" customFormat="1" ht="12.75"/>
    <row r="100" s="2" customFormat="1" ht="12.75"/>
    <row r="101" s="2" customFormat="1" ht="12.75"/>
    <row r="102" s="2" customFormat="1" ht="12.75"/>
    <row r="103" s="2" customFormat="1" ht="12.75"/>
    <row r="104" s="2" customFormat="1" ht="12.75"/>
    <row r="105" s="2" customFormat="1" ht="12.75"/>
    <row r="106" s="2" customFormat="1" ht="12.75"/>
    <row r="107" s="2" customFormat="1" ht="12.75"/>
    <row r="108" s="2" customFormat="1" ht="12.75"/>
    <row r="109" s="2" customFormat="1" ht="12.75"/>
    <row r="110" s="2" customFormat="1" ht="12.75"/>
    <row r="111" s="2" customFormat="1" ht="12.75"/>
    <row r="112" s="2" customFormat="1" ht="12.75"/>
    <row r="113" s="2" customFormat="1" ht="12.75"/>
    <row r="114" s="2" customFormat="1" ht="12.75"/>
    <row r="115" s="2" customFormat="1" ht="12.75"/>
    <row r="116" s="2" customFormat="1" ht="12.75"/>
    <row r="117" s="2" customFormat="1" ht="12.75"/>
    <row r="118" s="2" customFormat="1" ht="12.75"/>
    <row r="119" s="2" customFormat="1" ht="12.75"/>
    <row r="120" s="2" customFormat="1" ht="12.75"/>
    <row r="121" s="2" customFormat="1" ht="12.75"/>
    <row r="122" s="2" customFormat="1" ht="12.75"/>
    <row r="123" s="2" customFormat="1" ht="12.75"/>
    <row r="124" s="2" customFormat="1" ht="12.75"/>
    <row r="125" s="2" customFormat="1" ht="12.75"/>
    <row r="126" s="2" customFormat="1" ht="12.75"/>
    <row r="127" s="2" customFormat="1" ht="12.75"/>
    <row r="128" s="2" customFormat="1" ht="12.75"/>
    <row r="129" s="2" customFormat="1" ht="12.75"/>
    <row r="130" s="2" customFormat="1" ht="12.75"/>
    <row r="131" s="2" customFormat="1" ht="12.75"/>
    <row r="132" s="2" customFormat="1" ht="12.75"/>
    <row r="133" s="2" customFormat="1" ht="12.75"/>
    <row r="134" s="2" customFormat="1" ht="12.75"/>
    <row r="135" s="2" customFormat="1" ht="12.75"/>
    <row r="136" s="2" customFormat="1" ht="12.75"/>
    <row r="137" s="2" customFormat="1" ht="12.75"/>
    <row r="138" s="2" customFormat="1" ht="12.75"/>
    <row r="139" s="2" customFormat="1" ht="12.75"/>
    <row r="140" s="2" customFormat="1" ht="12.75"/>
    <row r="141" s="2" customFormat="1" ht="12.75"/>
    <row r="142" s="2" customFormat="1" ht="12.75"/>
    <row r="143" s="2" customFormat="1" ht="12.75"/>
    <row r="144" s="2" customFormat="1" ht="12.75"/>
    <row r="145" s="2" customFormat="1" ht="12.75"/>
    <row r="146" s="2" customFormat="1" ht="12.75"/>
    <row r="147" s="2" customFormat="1" ht="12.75"/>
    <row r="148" s="2" customFormat="1" ht="12.75"/>
    <row r="149" s="2" customFormat="1" ht="12.75"/>
    <row r="150" s="2" customFormat="1" ht="12.75"/>
    <row r="151" s="2" customFormat="1" ht="12.75"/>
    <row r="152" s="2" customFormat="1" ht="12.75"/>
    <row r="153" s="2" customFormat="1" ht="12.75"/>
    <row r="154" s="2" customFormat="1" ht="12.75"/>
    <row r="155" s="2" customFormat="1" ht="12.75"/>
    <row r="156" s="2" customFormat="1" ht="12.75"/>
    <row r="157" s="2" customFormat="1" ht="12.75"/>
    <row r="158" s="2" customFormat="1" ht="12.75"/>
    <row r="159" s="2" customFormat="1" ht="12.75"/>
    <row r="160" s="2" customFormat="1" ht="12.75"/>
    <row r="161" s="2" customFormat="1" ht="12.75"/>
    <row r="162" s="2" customFormat="1" ht="12.75"/>
    <row r="163" s="2" customFormat="1" ht="12.75"/>
    <row r="164" s="2" customFormat="1" ht="12.75"/>
    <row r="165" s="2" customFormat="1" ht="12.75"/>
    <row r="166" s="2" customFormat="1" ht="12.75"/>
    <row r="167" s="2" customFormat="1" ht="12.75"/>
    <row r="168" s="2" customFormat="1" ht="12.75"/>
    <row r="169" s="2" customFormat="1" ht="12.75"/>
    <row r="170" s="2" customFormat="1" ht="12.75"/>
    <row r="171" s="2" customFormat="1" ht="12.75"/>
    <row r="172" s="2" customFormat="1" ht="12.75"/>
    <row r="173" s="2" customFormat="1" ht="12.75"/>
    <row r="174" s="2" customFormat="1" ht="12.75"/>
    <row r="175" s="2" customFormat="1" ht="12.75"/>
    <row r="176" s="2" customFormat="1" ht="12.75"/>
    <row r="177" s="2" customFormat="1" ht="12.75"/>
    <row r="178" s="2" customFormat="1" ht="12.75"/>
    <row r="179" s="2" customFormat="1" ht="12.75"/>
    <row r="180" s="2" customFormat="1" ht="12.75"/>
    <row r="181" s="2" customFormat="1" ht="12.75"/>
    <row r="182" s="2" customFormat="1" ht="12.75"/>
    <row r="183" s="2" customFormat="1" ht="12.75"/>
    <row r="184" s="2" customFormat="1" ht="12.75"/>
    <row r="185" s="2" customFormat="1" ht="12.75"/>
    <row r="186" s="2" customFormat="1" ht="12.75"/>
    <row r="187" s="2" customFormat="1" ht="12.75"/>
    <row r="188" s="2" customFormat="1" ht="12.75"/>
    <row r="189" s="2" customFormat="1" ht="12.75"/>
    <row r="190" s="2" customFormat="1" ht="12.75"/>
    <row r="191" s="2" customFormat="1" ht="12.75"/>
    <row r="192" s="2" customFormat="1" ht="12.75"/>
    <row r="193" s="2" customFormat="1" ht="12.75"/>
    <row r="194" s="2" customFormat="1" ht="12.75"/>
    <row r="195" s="2" customFormat="1" ht="12.75"/>
    <row r="196" s="2" customFormat="1" ht="12.75"/>
    <row r="197" s="2" customFormat="1" ht="12.75"/>
    <row r="198" s="2" customFormat="1" ht="12.75"/>
    <row r="199" s="2" customFormat="1" ht="12.75"/>
    <row r="200" s="2" customFormat="1" ht="12.75"/>
    <row r="201" s="2" customFormat="1" ht="12.75"/>
    <row r="202" s="2" customFormat="1" ht="12.75"/>
    <row r="203" s="2" customFormat="1" ht="12.75"/>
    <row r="204" s="2" customFormat="1" ht="12.75"/>
    <row r="205" s="2" customFormat="1" ht="12.75"/>
    <row r="206" s="2" customFormat="1" ht="12.75"/>
    <row r="207" s="2" customFormat="1" ht="12.75"/>
    <row r="208" s="2" customFormat="1" ht="12.75"/>
    <row r="209" s="2" customFormat="1" ht="12.75"/>
    <row r="210" s="2" customFormat="1" ht="12.75"/>
    <row r="211" s="2" customFormat="1" ht="12.75"/>
    <row r="212" s="2" customFormat="1" ht="12.75"/>
    <row r="213" s="2" customFormat="1" ht="12.75"/>
    <row r="214" s="2" customFormat="1" ht="12.75"/>
    <row r="215" s="2" customFormat="1" ht="12.75"/>
    <row r="216" s="2" customFormat="1" ht="12.75"/>
    <row r="217" s="2" customFormat="1" ht="12.75"/>
    <row r="218" s="2" customFormat="1" ht="12.75"/>
    <row r="219" s="2" customFormat="1" ht="12.75"/>
    <row r="220" s="2" customFormat="1" ht="12.75"/>
    <row r="221" s="2" customFormat="1" ht="12.75"/>
    <row r="222" s="2" customFormat="1" ht="12.75"/>
    <row r="223" s="2" customFormat="1" ht="12.75"/>
    <row r="224" s="2" customFormat="1" ht="12.75"/>
    <row r="225" s="2" customFormat="1" ht="12.75"/>
    <row r="226" s="2" customFormat="1" ht="12.75"/>
    <row r="227" s="2" customFormat="1" ht="12.75"/>
    <row r="228" s="2" customFormat="1" ht="12.75"/>
    <row r="229" s="2" customFormat="1" ht="12.75"/>
    <row r="230" s="2" customFormat="1" ht="12.75"/>
    <row r="231" s="2" customFormat="1" ht="12.75"/>
    <row r="232" s="2" customFormat="1" ht="12.75"/>
    <row r="233" s="2" customFormat="1" ht="12.75"/>
    <row r="234" s="2" customFormat="1" ht="12.75"/>
    <row r="235" s="2" customFormat="1" ht="12.75"/>
    <row r="236" s="2" customFormat="1" ht="12.75"/>
    <row r="237" s="2" customFormat="1" ht="12.75"/>
    <row r="238" s="2" customFormat="1" ht="12.75"/>
    <row r="239" s="2" customFormat="1" ht="12.75"/>
    <row r="240" s="2" customFormat="1" ht="12.75"/>
    <row r="241" s="2" customFormat="1" ht="12.75"/>
    <row r="242" s="2" customFormat="1" ht="12.75"/>
    <row r="243" s="2" customFormat="1" ht="12.75"/>
    <row r="244" s="2" customFormat="1" ht="12.75"/>
    <row r="245" s="2" customFormat="1" ht="12.75"/>
    <row r="246" s="2" customFormat="1" ht="12.75"/>
    <row r="247" s="2" customFormat="1" ht="12.75"/>
    <row r="248" s="2" customFormat="1" ht="12.75"/>
    <row r="249" s="2" customFormat="1" ht="12.75"/>
    <row r="250" s="2" customFormat="1" ht="12.75"/>
    <row r="251" s="2" customFormat="1" ht="12.75"/>
    <row r="252" s="2" customFormat="1" ht="12.75"/>
    <row r="253" s="2" customFormat="1" ht="12.75"/>
    <row r="254" s="2" customFormat="1" ht="12.75"/>
    <row r="255" s="2" customFormat="1" ht="12.75"/>
    <row r="256" s="2" customFormat="1" ht="12.75"/>
    <row r="257" s="2" customFormat="1" ht="12.75"/>
    <row r="258" s="2" customFormat="1" ht="12.75"/>
    <row r="259" s="2" customFormat="1" ht="12.75"/>
    <row r="260" s="2" customFormat="1" ht="12.75"/>
    <row r="261" s="2" customFormat="1" ht="12.75"/>
    <row r="262" s="2" customFormat="1" ht="12.75"/>
    <row r="263" s="2" customFormat="1" ht="12.75"/>
    <row r="264" s="2" customFormat="1" ht="12.75"/>
    <row r="265" s="2" customFormat="1" ht="12.75"/>
    <row r="266" s="2" customFormat="1" ht="12.75"/>
    <row r="267" s="2" customFormat="1" ht="12.75"/>
    <row r="268" s="2" customFormat="1" ht="12.75"/>
    <row r="269" s="2" customFormat="1" ht="12.75"/>
    <row r="270" s="2" customFormat="1" ht="12.75"/>
    <row r="271" s="2" customFormat="1" ht="12.75"/>
    <row r="272" s="2" customFormat="1" ht="12.75"/>
    <row r="273" s="2" customFormat="1" ht="12.75"/>
    <row r="274" s="2" customFormat="1" ht="12.75"/>
    <row r="275" s="2" customFormat="1" ht="12.75"/>
    <row r="276" s="2" customFormat="1" ht="12.75"/>
    <row r="277" s="2" customFormat="1" ht="12.75"/>
    <row r="278" s="2" customFormat="1" ht="12.75"/>
    <row r="279" s="2" customFormat="1" ht="12.75"/>
    <row r="280" s="2" customFormat="1" ht="12.75"/>
    <row r="281" s="2" customFormat="1" ht="12.75"/>
    <row r="282" s="2" customFormat="1" ht="12.75"/>
    <row r="283" s="2" customFormat="1" ht="12.75"/>
    <row r="284" s="2" customFormat="1" ht="12.75"/>
    <row r="285" s="2" customFormat="1" ht="12.75"/>
    <row r="286" s="2" customFormat="1" ht="12.75"/>
    <row r="287" s="2" customFormat="1" ht="12.75"/>
    <row r="288" s="2" customFormat="1" ht="12.75"/>
    <row r="289" s="2" customFormat="1" ht="12.75"/>
    <row r="290" s="2" customFormat="1" ht="12.75"/>
    <row r="291" s="2" customFormat="1" ht="12.75"/>
    <row r="292" s="2" customFormat="1" ht="12.75"/>
    <row r="293" s="2" customFormat="1" ht="12.75"/>
    <row r="294" s="2" customFormat="1" ht="12.75"/>
    <row r="295" s="2" customFormat="1" ht="12.75"/>
    <row r="296" s="2" customFormat="1" ht="12.75"/>
    <row r="297" s="2" customFormat="1" ht="12.75"/>
    <row r="298" s="2" customFormat="1" ht="12.75"/>
    <row r="299" s="2" customFormat="1" ht="12.75"/>
    <row r="300" s="2" customFormat="1" ht="12.75"/>
  </sheetData>
  <mergeCells count="108">
    <mergeCell ref="AJ25:AN26"/>
    <mergeCell ref="A1:AH1"/>
    <mergeCell ref="B2:C2"/>
    <mergeCell ref="E2:U3"/>
    <mergeCell ref="AJ3:AN12"/>
    <mergeCell ref="C5:V11"/>
    <mergeCell ref="B13:U16"/>
    <mergeCell ref="X13:AH13"/>
    <mergeCell ref="X15:AH15"/>
    <mergeCell ref="X16:AH16"/>
    <mergeCell ref="B18:F18"/>
    <mergeCell ref="G18:S18"/>
    <mergeCell ref="U18:X18"/>
    <mergeCell ref="Y18:AG18"/>
    <mergeCell ref="B20:F20"/>
    <mergeCell ref="G20:S20"/>
    <mergeCell ref="U20:V23"/>
    <mergeCell ref="W20:Y21"/>
    <mergeCell ref="Z20:AH21"/>
    <mergeCell ref="B21:F21"/>
    <mergeCell ref="G21:S21"/>
    <mergeCell ref="B22:F22"/>
    <mergeCell ref="G22:J22"/>
    <mergeCell ref="K22:S22"/>
    <mergeCell ref="W22:Y23"/>
    <mergeCell ref="Z22:AH23"/>
    <mergeCell ref="B23:F23"/>
    <mergeCell ref="G23:J23"/>
    <mergeCell ref="K23:S23"/>
    <mergeCell ref="B25:F25"/>
    <mergeCell ref="G25:S25"/>
    <mergeCell ref="T25:W25"/>
    <mergeCell ref="B26:F26"/>
    <mergeCell ref="G26:M26"/>
    <mergeCell ref="N26:S26"/>
    <mergeCell ref="T26:U26"/>
    <mergeCell ref="V26:AC26"/>
    <mergeCell ref="AD26:AH26"/>
    <mergeCell ref="X25:AB25"/>
    <mergeCell ref="AE25:AH25"/>
    <mergeCell ref="AF28:AG28"/>
    <mergeCell ref="B29:F30"/>
    <mergeCell ref="H29:K29"/>
    <mergeCell ref="AD29:AH29"/>
    <mergeCell ref="G30:AC30"/>
    <mergeCell ref="AD30:AH30"/>
    <mergeCell ref="B27:F28"/>
    <mergeCell ref="G27:M28"/>
    <mergeCell ref="N27:S28"/>
    <mergeCell ref="T27:U28"/>
    <mergeCell ref="V27:W27"/>
    <mergeCell ref="X27:AB27"/>
    <mergeCell ref="V28:W28"/>
    <mergeCell ref="X28:AB28"/>
    <mergeCell ref="B31:F32"/>
    <mergeCell ref="G31:I31"/>
    <mergeCell ref="J31:U31"/>
    <mergeCell ref="V31:X31"/>
    <mergeCell ref="Y31:AC31"/>
    <mergeCell ref="AD31:AH31"/>
    <mergeCell ref="G32:I32"/>
    <mergeCell ref="J32:U32"/>
    <mergeCell ref="V32:AC32"/>
    <mergeCell ref="AD32:AH32"/>
    <mergeCell ref="Z34:AH34"/>
    <mergeCell ref="H35:I35"/>
    <mergeCell ref="M35:U35"/>
    <mergeCell ref="Z35:AH35"/>
    <mergeCell ref="M36:U36"/>
    <mergeCell ref="V45:Z45"/>
    <mergeCell ref="AA45:AH45"/>
    <mergeCell ref="M39:U39"/>
    <mergeCell ref="M40:U40"/>
    <mergeCell ref="Z40:AH40"/>
    <mergeCell ref="G41:I41"/>
    <mergeCell ref="J41:L41"/>
    <mergeCell ref="M41:U41"/>
    <mergeCell ref="Z41:AH41"/>
    <mergeCell ref="M37:U37"/>
    <mergeCell ref="Z37:AH37"/>
    <mergeCell ref="G38:I38"/>
    <mergeCell ref="J38:L38"/>
    <mergeCell ref="M38:U38"/>
    <mergeCell ref="Z38:AH38"/>
    <mergeCell ref="AJ23:AN24"/>
    <mergeCell ref="B46:F48"/>
    <mergeCell ref="G46:K46"/>
    <mergeCell ref="L46:AC46"/>
    <mergeCell ref="AD46:AH46"/>
    <mergeCell ref="G47:K48"/>
    <mergeCell ref="L47:AC48"/>
    <mergeCell ref="AD47:AH47"/>
    <mergeCell ref="AD48:AH48"/>
    <mergeCell ref="M42:U42"/>
    <mergeCell ref="B43:F45"/>
    <mergeCell ref="I43:U43"/>
    <mergeCell ref="V43:Z43"/>
    <mergeCell ref="AA43:AH43"/>
    <mergeCell ref="AJ43:AM43"/>
    <mergeCell ref="J44:M44"/>
    <mergeCell ref="V44:Z44"/>
    <mergeCell ref="AA44:AH44"/>
    <mergeCell ref="I45:U45"/>
    <mergeCell ref="B33:F42"/>
    <mergeCell ref="G33:U33"/>
    <mergeCell ref="V33:AH33"/>
    <mergeCell ref="M34:U34"/>
    <mergeCell ref="V34:W34"/>
  </mergeCells>
  <phoneticPr fontId="2"/>
  <conditionalFormatting sqref="B43:AH45">
    <cfRule type="expression" dxfId="0" priority="1">
      <formula>$G$18="区郡市団体申請"</formula>
    </cfRule>
  </conditionalFormatting>
  <dataValidations count="12">
    <dataValidation type="list" allowBlank="1" showInputMessage="1" showErrorMessage="1" sqref="G18:S18" xr:uid="{00000000-0002-0000-0100-000000000000}">
      <formula1>"選択, 区郡市団体申請, 道歴保証人団体申請, 個人申請"</formula1>
    </dataValidation>
    <dataValidation type="list" allowBlank="1" showInputMessage="1" sqref="Z22:AH23" xr:uid="{00000000-0002-0000-0100-000001000000}">
      <formula1>"セーパイ,サイファ, ジオン, カンクウダイ, バッサイダイ,セイエンチン,セイシャン,チントウ,セーサン, クルルンファ, エンピ, カンクウショウ, マツムラローハイ, ニーパイポ, クーシャンクー, ニーセーシー, －, 記述"</formula1>
    </dataValidation>
    <dataValidation type="list" allowBlank="1" showInputMessage="1" showErrorMessage="1" sqref="V45:Z45" xr:uid="{00000000-0002-0000-0100-000002000000}">
      <formula1>"選択, 同意済, 未同意"</formula1>
    </dataValidation>
    <dataValidation type="list" allowBlank="1" showInputMessage="1" showErrorMessage="1" sqref="V34:W34" xr:uid="{00000000-0002-0000-0100-000003000000}">
      <formula1>"一級, 初段"</formula1>
    </dataValidation>
    <dataValidation type="list" allowBlank="1" showInputMessage="1" showErrorMessage="1" sqref="AA43:AH43" xr:uid="{00000000-0002-0000-0100-000004000000}">
      <formula1>"選択, 師, 区郡市連盟会長"</formula1>
    </dataValidation>
    <dataValidation type="list" allowBlank="1" showInputMessage="1" showErrorMessage="1" sqref="V31:X31" xr:uid="{00000000-0002-0000-0100-000005000000}">
      <formula1>"選択, 学年, 所属"</formula1>
    </dataValidation>
    <dataValidation type="list" allowBlank="1" showInputMessage="1" showErrorMessage="1" sqref="G31:I31" xr:uid="{00000000-0002-0000-0100-000006000000}">
      <formula1>"選択, 学校, 勤務先, その他"</formula1>
    </dataValidation>
    <dataValidation type="list" allowBlank="1" showInputMessage="1" showErrorMessage="1" sqref="T27:U28" xr:uid="{00000000-0002-0000-0100-000007000000}">
      <formula1>"男, 女"</formula1>
    </dataValidation>
    <dataValidation type="list" allowBlank="1" showInputMessage="1" showErrorMessage="1" sqref="Z20:AH21" xr:uid="{00000000-0002-0000-0100-000008000000}">
      <formula1>"セーパイ,サイファ, ジオン, カンクウダイ, バッサイダイ,セイエンチン,セイシャン,チントウ,セーサン, クルルンファ, エンピ, カンクウショウ, マツムラローハイ, ニーパイポ, クーシャンクー, ニーセーシー, 選択, ｰ"</formula1>
    </dataValidation>
    <dataValidation type="list" allowBlank="1" showInputMessage="1" showErrorMessage="1" sqref="K23:S23" xr:uid="{00000000-0002-0000-0100-000009000000}">
      <formula1>"選択, 一級, 初段, 弐段, 参段, 四段以上"</formula1>
    </dataValidation>
    <dataValidation type="list" allowBlank="1" showInputMessage="1" showErrorMessage="1" sqref="K22:S22" xr:uid="{00000000-0002-0000-0100-00000A000000}">
      <formula1>"選択, 一級, 少年初段, 少年弐段, 初段, 弐段"</formula1>
    </dataValidation>
    <dataValidation type="list" allowBlank="1" showInputMessage="1" showErrorMessage="1" sqref="AD25" xr:uid="{00000000-0002-0000-0100-00000B000000}">
      <formula1>"□, ☑"</formula1>
    </dataValidation>
  </dataValidations>
  <printOptions horizontalCentered="1" verticalCentered="1"/>
  <pageMargins left="0.23622047244094491" right="0.23622047244094491" top="0.35433070866141736" bottom="0.35433070866141736" header="0.31496062992125984" footer="0.31496062992125984"/>
  <pageSetup paperSize="9" scale="7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C000000}">
          <x14:formula1>
            <xm:f>基本情報!$A$4:$A$55</xm:f>
          </x14:formula1>
          <xm:sqref>L46:AC46</xm:sqref>
        </x14:dataValidation>
        <x14:dataValidation type="list" allowBlank="1" showInputMessage="1" showErrorMessage="1" xr:uid="{00000000-0002-0000-0100-00000D000000}">
          <x14:formula1>
            <xm:f>基本情報!$C$3:$C$10</xm:f>
          </x14:formula1>
          <xm:sqref>G21:S21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D55"/>
  <sheetViews>
    <sheetView zoomScaleNormal="100" workbookViewId="0">
      <pane ySplit="2" topLeftCell="A3" activePane="bottomLeft" state="frozen"/>
      <selection activeCell="F14" sqref="F14"/>
      <selection pane="bottomLeft" activeCell="G26" sqref="G26"/>
    </sheetView>
  </sheetViews>
  <sheetFormatPr defaultColWidth="8.375" defaultRowHeight="19.5"/>
  <cols>
    <col min="1" max="1" width="5.25" style="17" customWidth="1"/>
    <col min="2" max="2" width="5.875" style="18" customWidth="1"/>
    <col min="3" max="3" width="8.75" style="16" customWidth="1"/>
    <col min="4" max="4" width="12.375" style="17" customWidth="1"/>
    <col min="5" max="5" width="11.75" style="14" customWidth="1"/>
    <col min="6" max="6" width="12.5" style="14" customWidth="1"/>
    <col min="7" max="9" width="8.375" style="14"/>
    <col min="10" max="10" width="13.25" style="14" customWidth="1"/>
    <col min="11" max="11" width="10.5" style="14" customWidth="1"/>
    <col min="12" max="13" width="8.375" style="15"/>
    <col min="14" max="16" width="11.625" style="15" customWidth="1"/>
    <col min="17" max="17" width="6.125" style="15" customWidth="1"/>
    <col min="18" max="18" width="8.75" style="15" customWidth="1"/>
    <col min="19" max="19" width="15.75" style="15" customWidth="1"/>
    <col min="20" max="20" width="16.25" style="15" customWidth="1"/>
    <col min="21" max="21" width="8.75" style="15" customWidth="1"/>
    <col min="22" max="23" width="15.875" style="15" customWidth="1"/>
    <col min="24" max="24" width="18.125" style="15" customWidth="1"/>
    <col min="25" max="25" width="8.75" style="16" customWidth="1"/>
    <col min="26" max="26" width="12.125" style="16" customWidth="1"/>
    <col min="27" max="27" width="11" style="16" customWidth="1"/>
    <col min="28" max="28" width="17.75" style="15" customWidth="1"/>
    <col min="29" max="29" width="13.25" style="15" customWidth="1"/>
    <col min="30" max="30" width="15.75" style="15" customWidth="1"/>
    <col min="31" max="16384" width="8.375" style="14"/>
  </cols>
  <sheetData>
    <row r="1" spans="1:30">
      <c r="A1" s="44" t="s">
        <v>67</v>
      </c>
      <c r="B1" s="43"/>
      <c r="C1" s="42" t="s">
        <v>66</v>
      </c>
      <c r="D1" s="41" t="s">
        <v>65</v>
      </c>
      <c r="H1" s="40" t="s">
        <v>64</v>
      </c>
      <c r="J1" s="39" t="s">
        <v>63</v>
      </c>
      <c r="S1" s="38" t="s">
        <v>62</v>
      </c>
      <c r="T1" s="37" t="s">
        <v>61</v>
      </c>
      <c r="V1" s="37" t="s">
        <v>60</v>
      </c>
      <c r="W1" s="37" t="s">
        <v>105</v>
      </c>
      <c r="X1" s="37" t="s">
        <v>59</v>
      </c>
    </row>
    <row r="2" spans="1:30">
      <c r="A2" s="17" t="s">
        <v>58</v>
      </c>
      <c r="B2" s="36" t="s">
        <v>57</v>
      </c>
      <c r="C2" s="31" t="s">
        <v>112</v>
      </c>
      <c r="D2" s="17" t="s">
        <v>56</v>
      </c>
      <c r="E2" s="14" t="s">
        <v>55</v>
      </c>
      <c r="F2" s="14" t="s">
        <v>54</v>
      </c>
      <c r="G2" s="14" t="s">
        <v>53</v>
      </c>
      <c r="H2" s="14" t="s">
        <v>52</v>
      </c>
      <c r="I2" s="14" t="s">
        <v>51</v>
      </c>
      <c r="J2" s="35" t="s">
        <v>19</v>
      </c>
      <c r="L2" s="15" t="s">
        <v>50</v>
      </c>
      <c r="M2" s="15" t="s">
        <v>26</v>
      </c>
      <c r="N2" s="15" t="s">
        <v>49</v>
      </c>
      <c r="O2" s="15" t="s">
        <v>97</v>
      </c>
      <c r="P2" s="15" t="s">
        <v>98</v>
      </c>
      <c r="Q2" s="57" t="s">
        <v>207</v>
      </c>
      <c r="R2" s="15" t="s">
        <v>47</v>
      </c>
      <c r="S2" s="15" t="s">
        <v>99</v>
      </c>
      <c r="T2" s="15" t="s">
        <v>100</v>
      </c>
      <c r="U2" s="15" t="s">
        <v>101</v>
      </c>
      <c r="V2" s="15" t="s">
        <v>46</v>
      </c>
      <c r="W2" s="15" t="s">
        <v>106</v>
      </c>
      <c r="X2" s="57" t="s">
        <v>45</v>
      </c>
      <c r="Y2" s="31" t="s">
        <v>48</v>
      </c>
      <c r="Z2" s="31" t="s">
        <v>44</v>
      </c>
      <c r="AA2" s="31" t="s">
        <v>43</v>
      </c>
      <c r="AB2" s="15" t="s">
        <v>42</v>
      </c>
      <c r="AC2" s="15" t="s">
        <v>41</v>
      </c>
      <c r="AD2" s="15" t="s">
        <v>40</v>
      </c>
    </row>
    <row r="3" spans="1:30">
      <c r="B3" s="31" t="str">
        <f>+申請書!L46</f>
        <v>選択</v>
      </c>
      <c r="C3" s="19"/>
      <c r="F3" s="28">
        <f>+申請書!G27</f>
        <v>0</v>
      </c>
      <c r="G3" s="14">
        <f>+申請書!N27</f>
        <v>0</v>
      </c>
      <c r="H3" s="14" t="str">
        <f>+申請書!G26</f>
        <v/>
      </c>
      <c r="I3" s="14" t="str">
        <f>+申請書!N26</f>
        <v/>
      </c>
      <c r="J3" s="27">
        <f>+申請書!X27</f>
        <v>0</v>
      </c>
      <c r="K3" s="26">
        <f t="shared" ref="K3:K34" si="0">IF(J3="", "", J3)</f>
        <v>0</v>
      </c>
      <c r="L3" s="15">
        <f>+申請書!T27</f>
        <v>0</v>
      </c>
      <c r="M3" s="25" t="str">
        <f>+申請書!AF28</f>
        <v/>
      </c>
      <c r="N3" s="15" t="str">
        <f>+申請書!G21</f>
        <v>選択</v>
      </c>
      <c r="O3" s="31" t="str">
        <f>+申請書!Z20</f>
        <v>選択</v>
      </c>
      <c r="P3" s="31" t="str">
        <f>+申請書!Z22</f>
        <v>記述</v>
      </c>
      <c r="Q3" s="15" t="str">
        <f>+申請書!AD25</f>
        <v>□</v>
      </c>
      <c r="V3" s="15" t="str">
        <f>IF(N3="少年初段","",IF(N3="一般初段","","不要"))</f>
        <v>不要</v>
      </c>
      <c r="W3" s="15" t="str">
        <f>IF(N3="移行初段","",IF(N3="移行弐段","","不要"))</f>
        <v>不要</v>
      </c>
      <c r="Y3" s="19"/>
      <c r="Z3" s="24" t="str">
        <f>IFERROR(VLOOKUP(N3,基本情報!C$4:D$11,2,FALSE),"")</f>
        <v/>
      </c>
      <c r="AA3" s="24">
        <f>SUM(Z3:Z52)</f>
        <v>0</v>
      </c>
      <c r="AC3" s="34"/>
    </row>
    <row r="4" spans="1:30">
      <c r="B4" s="272" t="s">
        <v>111</v>
      </c>
      <c r="C4" s="272"/>
      <c r="D4" s="272"/>
      <c r="E4" s="272"/>
      <c r="F4" s="272"/>
      <c r="G4" s="272"/>
      <c r="H4" s="272"/>
      <c r="I4" s="272"/>
      <c r="J4" s="272"/>
      <c r="K4" s="272"/>
      <c r="L4" s="272"/>
      <c r="M4" s="272"/>
      <c r="N4" s="272"/>
      <c r="O4" s="272"/>
      <c r="P4" s="272"/>
      <c r="Q4" s="72"/>
      <c r="R4" s="271" t="s">
        <v>110</v>
      </c>
      <c r="S4" s="271"/>
      <c r="T4" s="271"/>
      <c r="U4" s="271"/>
      <c r="V4" s="271"/>
      <c r="W4" s="271"/>
      <c r="X4" s="271"/>
      <c r="Y4" s="271"/>
      <c r="Z4" s="271"/>
      <c r="AA4" s="271"/>
      <c r="AB4" s="271"/>
      <c r="AC4" s="271"/>
      <c r="AD4" s="271"/>
    </row>
    <row r="5" spans="1:30">
      <c r="B5" s="31"/>
      <c r="C5" s="33"/>
      <c r="F5" s="28"/>
      <c r="H5" s="14" t="str">
        <f t="shared" ref="H5:H34" si="1">ASC(PHONETIC(F5))</f>
        <v/>
      </c>
      <c r="I5" s="14" t="str">
        <f t="shared" ref="I5:I34" si="2">ASC(PHONETIC(G5))</f>
        <v/>
      </c>
      <c r="J5" s="27"/>
      <c r="K5" s="26" t="str">
        <f t="shared" si="0"/>
        <v/>
      </c>
      <c r="M5" s="25" t="str">
        <f>IF(J5="", "", DATEDIF(J5,基本情報!$B$2,"Y"))</f>
        <v/>
      </c>
      <c r="Y5" s="19"/>
      <c r="Z5" s="24" t="str">
        <f>IFERROR(VLOOKUP(N5,基本情報!C$4:D$11,2,FALSE),"")</f>
        <v/>
      </c>
      <c r="AA5" s="32"/>
      <c r="AB5" s="22"/>
      <c r="AC5" s="22"/>
      <c r="AD5" s="21"/>
    </row>
    <row r="6" spans="1:30">
      <c r="B6" s="17"/>
      <c r="C6" s="19"/>
      <c r="F6" s="28"/>
      <c r="H6" s="14" t="str">
        <f t="shared" si="1"/>
        <v/>
      </c>
      <c r="I6" s="14" t="str">
        <f t="shared" si="2"/>
        <v/>
      </c>
      <c r="J6" s="27"/>
      <c r="K6" s="26" t="str">
        <f t="shared" si="0"/>
        <v/>
      </c>
      <c r="M6" s="25" t="str">
        <f>IF(J6="", "", DATEDIF(J6,基本情報!$B$2,"Y"))</f>
        <v/>
      </c>
      <c r="Y6" s="19"/>
      <c r="Z6" s="24" t="str">
        <f>IFERROR(VLOOKUP(N6,基本情報!C$4:D$11,2,FALSE),"")</f>
        <v/>
      </c>
      <c r="AA6" s="30"/>
      <c r="AB6" s="22"/>
      <c r="AC6" s="22"/>
      <c r="AD6" s="21"/>
    </row>
    <row r="7" spans="1:30">
      <c r="B7" s="31"/>
      <c r="C7" s="19"/>
      <c r="F7" s="28"/>
      <c r="H7" s="14" t="str">
        <f t="shared" si="1"/>
        <v/>
      </c>
      <c r="I7" s="14" t="str">
        <f t="shared" si="2"/>
        <v/>
      </c>
      <c r="J7" s="27"/>
      <c r="K7" s="26" t="str">
        <f t="shared" si="0"/>
        <v/>
      </c>
      <c r="M7" s="25" t="str">
        <f>IF(J7="", "", DATEDIF(J7,基本情報!$B$2,"Y"))</f>
        <v/>
      </c>
      <c r="Y7" s="19"/>
      <c r="Z7" s="24" t="str">
        <f>IFERROR(VLOOKUP(N7,基本情報!C$4:D$11,2,FALSE),"")</f>
        <v/>
      </c>
      <c r="AA7" s="30"/>
      <c r="AB7" s="22"/>
      <c r="AC7" s="22"/>
      <c r="AD7" s="21"/>
    </row>
    <row r="8" spans="1:30">
      <c r="B8" s="31"/>
      <c r="C8" s="19"/>
      <c r="F8" s="28"/>
      <c r="H8" s="14" t="str">
        <f t="shared" si="1"/>
        <v/>
      </c>
      <c r="I8" s="14" t="str">
        <f t="shared" si="2"/>
        <v/>
      </c>
      <c r="J8" s="27"/>
      <c r="K8" s="26" t="str">
        <f t="shared" si="0"/>
        <v/>
      </c>
      <c r="M8" s="25" t="str">
        <f>IF(J8="", "", DATEDIF(J8,基本情報!$B$2,"Y"))</f>
        <v/>
      </c>
      <c r="Y8" s="19"/>
      <c r="Z8" s="24" t="str">
        <f>IFERROR(VLOOKUP(N8,基本情報!C$4:D$11,2,FALSE),"")</f>
        <v/>
      </c>
      <c r="AA8" s="30"/>
      <c r="AB8" s="22"/>
      <c r="AC8" s="22"/>
      <c r="AD8" s="21"/>
    </row>
    <row r="9" spans="1:30" ht="11.25" customHeight="1">
      <c r="B9" s="31"/>
      <c r="C9" s="19"/>
      <c r="F9" s="28"/>
      <c r="H9" s="14" t="str">
        <f t="shared" si="1"/>
        <v/>
      </c>
      <c r="I9" s="14" t="str">
        <f t="shared" si="2"/>
        <v/>
      </c>
      <c r="J9" s="27"/>
      <c r="K9" s="26" t="str">
        <f t="shared" si="0"/>
        <v/>
      </c>
      <c r="M9" s="25" t="str">
        <f>IF(J9="", "", DATEDIF(J9,基本情報!$B$2,"Y"))</f>
        <v/>
      </c>
      <c r="Y9" s="19"/>
      <c r="Z9" s="24" t="str">
        <f>IFERROR(VLOOKUP(N9,基本情報!C$4:D$11,2,FALSE),"")</f>
        <v/>
      </c>
      <c r="AA9" s="30"/>
      <c r="AB9" s="22"/>
      <c r="AC9" s="22"/>
      <c r="AD9" s="21"/>
    </row>
    <row r="10" spans="1:30">
      <c r="B10" s="31"/>
      <c r="C10" s="19"/>
      <c r="F10" s="28"/>
      <c r="H10" s="14" t="str">
        <f t="shared" si="1"/>
        <v/>
      </c>
      <c r="I10" s="14" t="str">
        <f t="shared" si="2"/>
        <v/>
      </c>
      <c r="J10" s="27"/>
      <c r="K10" s="26" t="str">
        <f t="shared" si="0"/>
        <v/>
      </c>
      <c r="M10" s="25" t="str">
        <f>IF(J10="", "", DATEDIF(J10,基本情報!$B$2,"Y"))</f>
        <v/>
      </c>
      <c r="Y10" s="19"/>
      <c r="Z10" s="24" t="str">
        <f>IFERROR(VLOOKUP(N10,基本情報!C$4:D$11,2,FALSE),"")</f>
        <v/>
      </c>
      <c r="AA10" s="30"/>
      <c r="AB10" s="22"/>
      <c r="AC10" s="22"/>
      <c r="AD10" s="21"/>
    </row>
    <row r="11" spans="1:30" ht="11.25" customHeight="1">
      <c r="B11" s="17"/>
      <c r="C11" s="19"/>
      <c r="F11" s="28"/>
      <c r="H11" s="14" t="str">
        <f t="shared" si="1"/>
        <v/>
      </c>
      <c r="I11" s="14" t="str">
        <f t="shared" si="2"/>
        <v/>
      </c>
      <c r="J11" s="27"/>
      <c r="K11" s="26" t="str">
        <f t="shared" si="0"/>
        <v/>
      </c>
      <c r="M11" s="25" t="str">
        <f>IF(J11="", "", DATEDIF(J11,基本情報!$B$2,"Y"))</f>
        <v/>
      </c>
      <c r="Y11" s="19"/>
      <c r="Z11" s="24" t="str">
        <f>IFERROR(VLOOKUP(N11,基本情報!C$4:D$11,2,FALSE),"")</f>
        <v/>
      </c>
      <c r="AA11" s="30"/>
      <c r="AB11" s="22"/>
      <c r="AC11" s="22"/>
      <c r="AD11" s="21"/>
    </row>
    <row r="12" spans="1:30">
      <c r="B12" s="16"/>
      <c r="C12" s="19"/>
      <c r="F12" s="28"/>
      <c r="H12" s="14" t="str">
        <f t="shared" si="1"/>
        <v/>
      </c>
      <c r="I12" s="14" t="str">
        <f t="shared" si="2"/>
        <v/>
      </c>
      <c r="J12" s="27"/>
      <c r="K12" s="26" t="str">
        <f t="shared" si="0"/>
        <v/>
      </c>
      <c r="M12" s="25" t="str">
        <f>IF(J12="", "", DATEDIF(J12,基本情報!$B$2,"Y"))</f>
        <v/>
      </c>
      <c r="Y12" s="19"/>
      <c r="Z12" s="24" t="str">
        <f>IFERROR(VLOOKUP(N12,基本情報!C$4:D$11,2,FALSE),"")</f>
        <v/>
      </c>
      <c r="AA12" s="30"/>
      <c r="AB12" s="22"/>
      <c r="AC12" s="22"/>
      <c r="AD12" s="21"/>
    </row>
    <row r="13" spans="1:30">
      <c r="B13" s="17"/>
      <c r="C13" s="19"/>
      <c r="F13" s="28"/>
      <c r="H13" s="14" t="str">
        <f t="shared" si="1"/>
        <v/>
      </c>
      <c r="I13" s="14" t="str">
        <f t="shared" si="2"/>
        <v/>
      </c>
      <c r="J13" s="27"/>
      <c r="K13" s="26" t="str">
        <f t="shared" si="0"/>
        <v/>
      </c>
      <c r="M13" s="25" t="str">
        <f>IF(J13="", "", DATEDIF(J13,基本情報!$B$2,"Y"))</f>
        <v/>
      </c>
      <c r="Y13" s="19"/>
      <c r="Z13" s="24" t="str">
        <f>IFERROR(VLOOKUP(N13,基本情報!C$4:D$11,2,FALSE),"")</f>
        <v/>
      </c>
      <c r="AA13" s="30"/>
      <c r="AB13" s="22"/>
      <c r="AC13" s="22"/>
      <c r="AD13" s="21"/>
    </row>
    <row r="14" spans="1:30">
      <c r="B14" s="31"/>
      <c r="C14" s="19"/>
      <c r="F14" s="28"/>
      <c r="H14" s="14" t="str">
        <f t="shared" si="1"/>
        <v/>
      </c>
      <c r="I14" s="14" t="str">
        <f t="shared" si="2"/>
        <v/>
      </c>
      <c r="J14" s="27"/>
      <c r="K14" s="26" t="str">
        <f t="shared" si="0"/>
        <v/>
      </c>
      <c r="M14" s="25" t="str">
        <f>IF(J14="", "", DATEDIF(J14,基本情報!$B$2,"Y"))</f>
        <v/>
      </c>
      <c r="Y14" s="19"/>
      <c r="Z14" s="24" t="str">
        <f>IFERROR(VLOOKUP(N14,基本情報!C$4:D$11,2,FALSE),"")</f>
        <v/>
      </c>
      <c r="AA14" s="30"/>
      <c r="AB14" s="22"/>
      <c r="AC14" s="22"/>
      <c r="AD14" s="21"/>
    </row>
    <row r="15" spans="1:30">
      <c r="B15" s="31"/>
      <c r="C15" s="19"/>
      <c r="F15" s="28"/>
      <c r="H15" s="14" t="str">
        <f t="shared" si="1"/>
        <v/>
      </c>
      <c r="I15" s="14" t="str">
        <f t="shared" si="2"/>
        <v/>
      </c>
      <c r="J15" s="27"/>
      <c r="K15" s="26" t="str">
        <f t="shared" si="0"/>
        <v/>
      </c>
      <c r="M15" s="25" t="str">
        <f>IF(J15="", "", DATEDIF(J15,基本情報!$B$2,"Y"))</f>
        <v/>
      </c>
      <c r="Y15" s="19"/>
      <c r="Z15" s="24" t="str">
        <f>IFERROR(VLOOKUP(N15,基本情報!C$4:D$11,2,FALSE),"")</f>
        <v/>
      </c>
      <c r="AA15" s="30"/>
      <c r="AB15" s="22"/>
      <c r="AC15" s="22"/>
      <c r="AD15" s="21"/>
    </row>
    <row r="16" spans="1:30">
      <c r="B16" s="31"/>
      <c r="C16" s="19"/>
      <c r="F16" s="28"/>
      <c r="H16" s="14" t="str">
        <f t="shared" si="1"/>
        <v/>
      </c>
      <c r="I16" s="14" t="str">
        <f t="shared" si="2"/>
        <v/>
      </c>
      <c r="J16" s="27"/>
      <c r="K16" s="26" t="str">
        <f t="shared" si="0"/>
        <v/>
      </c>
      <c r="M16" s="25" t="str">
        <f>IF(J16="", "", DATEDIF(J16,基本情報!$B$2,"Y"))</f>
        <v/>
      </c>
      <c r="Y16" s="19"/>
      <c r="Z16" s="24" t="str">
        <f>IFERROR(VLOOKUP(N16,基本情報!C$4:D$11,2,FALSE),"")</f>
        <v/>
      </c>
      <c r="AA16" s="30"/>
      <c r="AB16" s="22"/>
      <c r="AC16" s="22"/>
      <c r="AD16" s="21"/>
    </row>
    <row r="17" spans="2:30">
      <c r="B17" s="31"/>
      <c r="C17" s="19"/>
      <c r="F17" s="28"/>
      <c r="H17" s="14" t="str">
        <f t="shared" si="1"/>
        <v/>
      </c>
      <c r="I17" s="14" t="str">
        <f t="shared" si="2"/>
        <v/>
      </c>
      <c r="J17" s="27"/>
      <c r="K17" s="26" t="str">
        <f t="shared" si="0"/>
        <v/>
      </c>
      <c r="M17" s="25" t="str">
        <f>IF(J17="", "", DATEDIF(J17,基本情報!$B$2,"Y"))</f>
        <v/>
      </c>
      <c r="Y17" s="19"/>
      <c r="Z17" s="24" t="str">
        <f>IFERROR(VLOOKUP(N17,基本情報!C$4:D$11,2,FALSE),"")</f>
        <v/>
      </c>
      <c r="AA17" s="30"/>
      <c r="AB17" s="22"/>
      <c r="AC17" s="22"/>
      <c r="AD17" s="21"/>
    </row>
    <row r="18" spans="2:30">
      <c r="B18" s="17"/>
      <c r="C18" s="19"/>
      <c r="F18" s="28"/>
      <c r="H18" s="14" t="str">
        <f t="shared" si="1"/>
        <v/>
      </c>
      <c r="I18" s="14" t="str">
        <f t="shared" si="2"/>
        <v/>
      </c>
      <c r="J18" s="27"/>
      <c r="K18" s="26" t="str">
        <f t="shared" si="0"/>
        <v/>
      </c>
      <c r="M18" s="25" t="str">
        <f>IF(J18="", "", DATEDIF(J18,基本情報!$B$2,"Y"))</f>
        <v/>
      </c>
      <c r="Y18" s="19"/>
      <c r="Z18" s="24" t="str">
        <f>IFERROR(VLOOKUP(N18,基本情報!C$4:D$11,2,FALSE),"")</f>
        <v/>
      </c>
      <c r="AA18" s="30"/>
      <c r="AB18" s="22"/>
      <c r="AC18" s="22"/>
      <c r="AD18" s="21"/>
    </row>
    <row r="19" spans="2:30">
      <c r="C19" s="19"/>
      <c r="F19" s="28"/>
      <c r="H19" s="14" t="str">
        <f t="shared" si="1"/>
        <v/>
      </c>
      <c r="I19" s="14" t="str">
        <f t="shared" si="2"/>
        <v/>
      </c>
      <c r="J19" s="27"/>
      <c r="K19" s="26" t="str">
        <f t="shared" si="0"/>
        <v/>
      </c>
      <c r="M19" s="25" t="str">
        <f>IF(J19="", "", DATEDIF(J19,基本情報!$B$2,"Y"))</f>
        <v/>
      </c>
      <c r="Y19" s="19"/>
      <c r="Z19" s="24" t="str">
        <f>IFERROR(VLOOKUP(N19,基本情報!C$4:D$11,2,FALSE),"")</f>
        <v/>
      </c>
      <c r="AA19" s="30"/>
      <c r="AB19" s="22"/>
      <c r="AC19" s="22"/>
      <c r="AD19" s="21"/>
    </row>
    <row r="20" spans="2:30">
      <c r="B20" s="16"/>
      <c r="C20" s="19"/>
      <c r="F20" s="28"/>
      <c r="H20" s="14" t="str">
        <f t="shared" si="1"/>
        <v/>
      </c>
      <c r="I20" s="14" t="str">
        <f t="shared" si="2"/>
        <v/>
      </c>
      <c r="J20" s="27"/>
      <c r="K20" s="26" t="str">
        <f t="shared" si="0"/>
        <v/>
      </c>
      <c r="M20" s="25" t="str">
        <f>IF(J20="", "", DATEDIF(J20,基本情報!$B$2,"Y"))</f>
        <v/>
      </c>
      <c r="Y20" s="19"/>
      <c r="Z20" s="24" t="str">
        <f>IFERROR(VLOOKUP(N20,基本情報!C$4:D$11,2,FALSE),"")</f>
        <v/>
      </c>
      <c r="AA20" s="30"/>
      <c r="AB20" s="22"/>
      <c r="AC20" s="22"/>
      <c r="AD20" s="21"/>
    </row>
    <row r="21" spans="2:30">
      <c r="B21" s="31"/>
      <c r="C21" s="19"/>
      <c r="F21" s="28"/>
      <c r="H21" s="14" t="str">
        <f t="shared" si="1"/>
        <v/>
      </c>
      <c r="I21" s="14" t="str">
        <f t="shared" si="2"/>
        <v/>
      </c>
      <c r="J21" s="27"/>
      <c r="K21" s="26" t="str">
        <f t="shared" si="0"/>
        <v/>
      </c>
      <c r="M21" s="25" t="str">
        <f>IF(J21="", "", DATEDIF(J21,基本情報!$B$2,"Y"))</f>
        <v/>
      </c>
      <c r="Y21" s="19"/>
      <c r="Z21" s="24" t="str">
        <f>IFERROR(VLOOKUP(N21,基本情報!C$4:D$11,2,FALSE),"")</f>
        <v/>
      </c>
      <c r="AA21" s="30"/>
      <c r="AB21" s="22"/>
      <c r="AC21" s="22"/>
      <c r="AD21" s="21"/>
    </row>
    <row r="22" spans="2:30">
      <c r="B22" s="31"/>
      <c r="C22" s="19"/>
      <c r="F22" s="28"/>
      <c r="H22" s="14" t="str">
        <f t="shared" si="1"/>
        <v/>
      </c>
      <c r="I22" s="14" t="str">
        <f t="shared" si="2"/>
        <v/>
      </c>
      <c r="J22" s="27"/>
      <c r="K22" s="26" t="str">
        <f t="shared" si="0"/>
        <v/>
      </c>
      <c r="M22" s="25" t="str">
        <f>IF(J22="", "", DATEDIF(J22,基本情報!$B$2,"Y"))</f>
        <v/>
      </c>
      <c r="Y22" s="19"/>
      <c r="Z22" s="24" t="str">
        <f>IFERROR(VLOOKUP(N22,基本情報!C$4:D$11,2,FALSE),"")</f>
        <v/>
      </c>
      <c r="AA22" s="30"/>
      <c r="AB22" s="22"/>
      <c r="AC22" s="22"/>
      <c r="AD22" s="21"/>
    </row>
    <row r="23" spans="2:30">
      <c r="B23" s="31"/>
      <c r="C23" s="19"/>
      <c r="F23" s="28"/>
      <c r="H23" s="14" t="str">
        <f t="shared" si="1"/>
        <v/>
      </c>
      <c r="I23" s="14" t="str">
        <f t="shared" si="2"/>
        <v/>
      </c>
      <c r="J23" s="27"/>
      <c r="K23" s="26" t="str">
        <f t="shared" si="0"/>
        <v/>
      </c>
      <c r="M23" s="25" t="str">
        <f>IF(J23="", "", DATEDIF(J23,基本情報!$B$2,"Y"))</f>
        <v/>
      </c>
      <c r="Y23" s="19"/>
      <c r="Z23" s="24" t="str">
        <f>IFERROR(VLOOKUP(N23,基本情報!C$4:D$11,2,FALSE),"")</f>
        <v/>
      </c>
      <c r="AA23" s="30"/>
      <c r="AB23" s="22"/>
      <c r="AC23" s="22"/>
      <c r="AD23" s="21"/>
    </row>
    <row r="24" spans="2:30">
      <c r="C24" s="19"/>
      <c r="F24" s="28"/>
      <c r="H24" s="14" t="str">
        <f t="shared" si="1"/>
        <v/>
      </c>
      <c r="I24" s="14" t="str">
        <f t="shared" si="2"/>
        <v/>
      </c>
      <c r="J24" s="27"/>
      <c r="K24" s="26" t="str">
        <f t="shared" si="0"/>
        <v/>
      </c>
      <c r="M24" s="25" t="str">
        <f>IF(J24="", "", DATEDIF(J24,基本情報!$B$2,"Y"))</f>
        <v/>
      </c>
      <c r="Y24" s="19"/>
      <c r="Z24" s="24" t="str">
        <f>IFERROR(VLOOKUP(N24,基本情報!C$4:D$11,2,FALSE),"")</f>
        <v/>
      </c>
      <c r="AA24" s="30"/>
      <c r="AB24" s="22"/>
      <c r="AC24" s="22"/>
      <c r="AD24" s="21"/>
    </row>
    <row r="25" spans="2:30">
      <c r="C25" s="19"/>
      <c r="F25" s="28"/>
      <c r="H25" s="14" t="str">
        <f t="shared" si="1"/>
        <v/>
      </c>
      <c r="I25" s="14" t="str">
        <f t="shared" si="2"/>
        <v/>
      </c>
      <c r="J25" s="27"/>
      <c r="K25" s="26" t="str">
        <f t="shared" si="0"/>
        <v/>
      </c>
      <c r="M25" s="25" t="str">
        <f>IF(J25="", "", DATEDIF(J25,基本情報!$B$2,"Y"))</f>
        <v/>
      </c>
      <c r="Y25" s="19"/>
      <c r="Z25" s="24" t="str">
        <f>IFERROR(VLOOKUP(N25,基本情報!C$4:D$11,2,FALSE),"")</f>
        <v/>
      </c>
      <c r="AA25" s="30"/>
      <c r="AB25" s="22"/>
      <c r="AC25" s="22"/>
      <c r="AD25" s="21"/>
    </row>
    <row r="26" spans="2:30">
      <c r="C26" s="19"/>
      <c r="F26" s="28"/>
      <c r="H26" s="14" t="str">
        <f t="shared" si="1"/>
        <v/>
      </c>
      <c r="I26" s="14" t="str">
        <f t="shared" si="2"/>
        <v/>
      </c>
      <c r="J26" s="27"/>
      <c r="K26" s="26" t="str">
        <f t="shared" si="0"/>
        <v/>
      </c>
      <c r="M26" s="25" t="str">
        <f>IF(J26="", "", DATEDIF(J26,基本情報!$B$2,"Y"))</f>
        <v/>
      </c>
      <c r="Y26" s="19"/>
      <c r="Z26" s="24" t="str">
        <f>IFERROR(VLOOKUP(N26,基本情報!C$4:D$11,2,FALSE),"")</f>
        <v/>
      </c>
      <c r="AA26" s="30"/>
      <c r="AB26" s="22"/>
      <c r="AC26" s="22"/>
      <c r="AD26" s="21"/>
    </row>
    <row r="27" spans="2:30">
      <c r="C27" s="19"/>
      <c r="F27" s="28"/>
      <c r="H27" s="14" t="str">
        <f t="shared" si="1"/>
        <v/>
      </c>
      <c r="I27" s="14" t="str">
        <f t="shared" si="2"/>
        <v/>
      </c>
      <c r="J27" s="27"/>
      <c r="K27" s="26" t="str">
        <f t="shared" si="0"/>
        <v/>
      </c>
      <c r="M27" s="25" t="str">
        <f>IF(J27="", "", DATEDIF(J27,基本情報!$B$2,"Y"))</f>
        <v/>
      </c>
      <c r="Y27" s="19"/>
      <c r="Z27" s="24" t="str">
        <f>IFERROR(VLOOKUP(N27,基本情報!C$4:D$11,2,FALSE),"")</f>
        <v/>
      </c>
      <c r="AA27" s="30"/>
      <c r="AB27" s="22"/>
      <c r="AC27" s="22"/>
      <c r="AD27" s="21"/>
    </row>
    <row r="28" spans="2:30">
      <c r="C28" s="19"/>
      <c r="F28" s="28"/>
      <c r="H28" s="14" t="str">
        <f t="shared" si="1"/>
        <v/>
      </c>
      <c r="I28" s="14" t="str">
        <f t="shared" si="2"/>
        <v/>
      </c>
      <c r="J28" s="27"/>
      <c r="K28" s="26" t="str">
        <f t="shared" si="0"/>
        <v/>
      </c>
      <c r="M28" s="25" t="str">
        <f>IF(J28="", "", DATEDIF(J28,基本情報!$B$2,"Y"))</f>
        <v/>
      </c>
      <c r="Y28" s="19"/>
      <c r="Z28" s="24" t="str">
        <f>IFERROR(VLOOKUP(N28,基本情報!C$4:D$11,2,FALSE),"")</f>
        <v/>
      </c>
      <c r="AA28" s="30"/>
      <c r="AB28" s="22"/>
      <c r="AC28" s="22"/>
      <c r="AD28" s="21"/>
    </row>
    <row r="29" spans="2:30">
      <c r="C29" s="19"/>
      <c r="F29" s="28"/>
      <c r="H29" s="14" t="str">
        <f t="shared" si="1"/>
        <v/>
      </c>
      <c r="I29" s="14" t="str">
        <f t="shared" si="2"/>
        <v/>
      </c>
      <c r="J29" s="27"/>
      <c r="K29" s="26" t="str">
        <f t="shared" si="0"/>
        <v/>
      </c>
      <c r="M29" s="25" t="str">
        <f>IF(J29="", "", DATEDIF(J29,基本情報!$B$2,"Y"))</f>
        <v/>
      </c>
      <c r="Y29" s="19"/>
      <c r="Z29" s="24" t="str">
        <f>IFERROR(VLOOKUP(N29,基本情報!C$4:D$11,2,FALSE),"")</f>
        <v/>
      </c>
      <c r="AA29" s="30"/>
      <c r="AB29" s="22"/>
      <c r="AC29" s="22"/>
      <c r="AD29" s="21"/>
    </row>
    <row r="30" spans="2:30">
      <c r="C30" s="19"/>
      <c r="F30" s="28"/>
      <c r="H30" s="14" t="str">
        <f t="shared" si="1"/>
        <v/>
      </c>
      <c r="I30" s="14" t="str">
        <f t="shared" si="2"/>
        <v/>
      </c>
      <c r="J30" s="27"/>
      <c r="K30" s="26" t="str">
        <f t="shared" si="0"/>
        <v/>
      </c>
      <c r="M30" s="25" t="str">
        <f>IF(J30="", "", DATEDIF(J30,基本情報!$B$2,"Y"))</f>
        <v/>
      </c>
      <c r="Y30" s="19"/>
      <c r="Z30" s="24" t="str">
        <f>IFERROR(VLOOKUP(N30,基本情報!C$4:D$11,2,FALSE),"")</f>
        <v/>
      </c>
      <c r="AA30" s="30"/>
      <c r="AB30" s="22"/>
      <c r="AC30" s="22"/>
      <c r="AD30" s="21"/>
    </row>
    <row r="31" spans="2:30">
      <c r="C31" s="19"/>
      <c r="F31" s="28"/>
      <c r="H31" s="14" t="str">
        <f t="shared" si="1"/>
        <v/>
      </c>
      <c r="I31" s="14" t="str">
        <f t="shared" si="2"/>
        <v/>
      </c>
      <c r="J31" s="27"/>
      <c r="K31" s="26" t="str">
        <f t="shared" si="0"/>
        <v/>
      </c>
      <c r="M31" s="25" t="str">
        <f>IF(J31="", "", DATEDIF(J31,基本情報!$B$2,"Y"))</f>
        <v/>
      </c>
      <c r="Y31" s="19"/>
      <c r="Z31" s="24" t="str">
        <f>IFERROR(VLOOKUP(N31,基本情報!C$4:D$11,2,FALSE),"")</f>
        <v/>
      </c>
      <c r="AA31" s="30"/>
      <c r="AB31" s="22"/>
      <c r="AC31" s="22"/>
      <c r="AD31" s="21"/>
    </row>
    <row r="32" spans="2:30">
      <c r="C32" s="19"/>
      <c r="F32" s="28"/>
      <c r="H32" s="14" t="str">
        <f t="shared" si="1"/>
        <v/>
      </c>
      <c r="I32" s="14" t="str">
        <f t="shared" si="2"/>
        <v/>
      </c>
      <c r="J32" s="27"/>
      <c r="K32" s="26" t="str">
        <f t="shared" si="0"/>
        <v/>
      </c>
      <c r="M32" s="25" t="str">
        <f>IF(J32="", "", DATEDIF(J32,基本情報!$B$2,"Y"))</f>
        <v/>
      </c>
      <c r="Y32" s="19"/>
      <c r="Z32" s="24" t="str">
        <f>IFERROR(VLOOKUP(N32,基本情報!C$4:D$11,2,FALSE),"")</f>
        <v/>
      </c>
      <c r="AA32" s="30"/>
      <c r="AB32" s="22"/>
      <c r="AC32" s="22"/>
      <c r="AD32" s="21"/>
    </row>
    <row r="33" spans="3:30">
      <c r="C33" s="19"/>
      <c r="F33" s="28"/>
      <c r="H33" s="14" t="str">
        <f t="shared" si="1"/>
        <v/>
      </c>
      <c r="I33" s="14" t="str">
        <f t="shared" si="2"/>
        <v/>
      </c>
      <c r="J33" s="27"/>
      <c r="K33" s="26" t="str">
        <f t="shared" si="0"/>
        <v/>
      </c>
      <c r="M33" s="25" t="str">
        <f>IF(J33="", "", DATEDIF(J33,基本情報!$B$2,"Y"))</f>
        <v/>
      </c>
      <c r="Y33" s="19"/>
      <c r="Z33" s="24" t="str">
        <f>IFERROR(VLOOKUP(N33,基本情報!C$4:D$11,2,FALSE),"")</f>
        <v/>
      </c>
      <c r="AA33" s="30"/>
      <c r="AB33" s="22"/>
      <c r="AC33" s="22"/>
      <c r="AD33" s="21"/>
    </row>
    <row r="34" spans="3:30">
      <c r="C34" s="19"/>
      <c r="F34" s="28"/>
      <c r="H34" s="14" t="str">
        <f t="shared" si="1"/>
        <v/>
      </c>
      <c r="I34" s="14" t="str">
        <f t="shared" si="2"/>
        <v/>
      </c>
      <c r="J34" s="27"/>
      <c r="K34" s="26" t="str">
        <f t="shared" si="0"/>
        <v/>
      </c>
      <c r="M34" s="25" t="str">
        <f>IF(J34="", "", DATEDIF(J34,基本情報!$B$2,"Y"))</f>
        <v/>
      </c>
      <c r="Y34" s="19"/>
      <c r="Z34" s="24" t="str">
        <f>IFERROR(VLOOKUP(N34,基本情報!C$4:D$11,2,FALSE),"")</f>
        <v/>
      </c>
      <c r="AA34" s="30"/>
      <c r="AB34" s="22"/>
      <c r="AC34" s="22"/>
      <c r="AD34" s="21"/>
    </row>
    <row r="35" spans="3:30">
      <c r="C35" s="19"/>
      <c r="F35" s="28"/>
      <c r="H35" s="14" t="str">
        <f t="shared" ref="H35:H52" si="3">ASC(PHONETIC(F35))</f>
        <v/>
      </c>
      <c r="I35" s="14" t="str">
        <f t="shared" ref="I35:I52" si="4">ASC(PHONETIC(G35))</f>
        <v/>
      </c>
      <c r="J35" s="27"/>
      <c r="K35" s="26" t="str">
        <f t="shared" ref="K35:K52" si="5">IF(J35="", "", J35)</f>
        <v/>
      </c>
      <c r="M35" s="25" t="str">
        <f>IF(J35="", "", DATEDIF(J35,基本情報!$B$2,"Y"))</f>
        <v/>
      </c>
      <c r="Y35" s="19"/>
      <c r="Z35" s="24" t="str">
        <f>IFERROR(VLOOKUP(N35,基本情報!C$4:D$11,2,FALSE),"")</f>
        <v/>
      </c>
      <c r="AA35" s="30"/>
      <c r="AB35" s="22"/>
      <c r="AC35" s="22"/>
      <c r="AD35" s="21"/>
    </row>
    <row r="36" spans="3:30">
      <c r="C36" s="19"/>
      <c r="F36" s="28"/>
      <c r="H36" s="14" t="str">
        <f t="shared" si="3"/>
        <v/>
      </c>
      <c r="I36" s="14" t="str">
        <f t="shared" si="4"/>
        <v/>
      </c>
      <c r="J36" s="27"/>
      <c r="K36" s="26" t="str">
        <f t="shared" si="5"/>
        <v/>
      </c>
      <c r="M36" s="25" t="str">
        <f>IF(J36="", "", DATEDIF(J36,基本情報!$B$2,"Y"))</f>
        <v/>
      </c>
      <c r="Y36" s="19"/>
      <c r="Z36" s="24" t="str">
        <f>IFERROR(VLOOKUP(N36,基本情報!C$4:D$11,2,FALSE),"")</f>
        <v/>
      </c>
      <c r="AA36" s="30"/>
      <c r="AB36" s="22"/>
      <c r="AC36" s="22"/>
      <c r="AD36" s="21"/>
    </row>
    <row r="37" spans="3:30">
      <c r="C37" s="19"/>
      <c r="F37" s="28"/>
      <c r="H37" s="14" t="str">
        <f t="shared" si="3"/>
        <v/>
      </c>
      <c r="I37" s="14" t="str">
        <f t="shared" si="4"/>
        <v/>
      </c>
      <c r="J37" s="27"/>
      <c r="K37" s="26" t="str">
        <f t="shared" si="5"/>
        <v/>
      </c>
      <c r="M37" s="25" t="str">
        <f>IF(J37="", "", DATEDIF(J37,基本情報!$B$2,"Y"))</f>
        <v/>
      </c>
      <c r="Y37" s="19"/>
      <c r="Z37" s="24" t="str">
        <f>IFERROR(VLOOKUP(N37,基本情報!C$4:D$11,2,FALSE),"")</f>
        <v/>
      </c>
      <c r="AA37" s="30"/>
      <c r="AB37" s="22"/>
      <c r="AC37" s="22"/>
      <c r="AD37" s="21"/>
    </row>
    <row r="38" spans="3:30">
      <c r="C38" s="19"/>
      <c r="F38" s="28"/>
      <c r="H38" s="14" t="str">
        <f t="shared" si="3"/>
        <v/>
      </c>
      <c r="I38" s="14" t="str">
        <f t="shared" si="4"/>
        <v/>
      </c>
      <c r="J38" s="27"/>
      <c r="K38" s="26" t="str">
        <f t="shared" si="5"/>
        <v/>
      </c>
      <c r="M38" s="25" t="str">
        <f>IF(J38="", "", DATEDIF(J38,基本情報!$B$2,"Y"))</f>
        <v/>
      </c>
      <c r="Y38" s="19"/>
      <c r="Z38" s="24" t="str">
        <f>IFERROR(VLOOKUP(N38,基本情報!C$4:D$11,2,FALSE),"")</f>
        <v/>
      </c>
      <c r="AA38" s="30"/>
      <c r="AB38" s="22"/>
      <c r="AC38" s="22"/>
      <c r="AD38" s="21"/>
    </row>
    <row r="39" spans="3:30">
      <c r="C39" s="19"/>
      <c r="F39" s="28"/>
      <c r="H39" s="14" t="str">
        <f t="shared" si="3"/>
        <v/>
      </c>
      <c r="I39" s="14" t="str">
        <f t="shared" si="4"/>
        <v/>
      </c>
      <c r="J39" s="27"/>
      <c r="K39" s="26" t="str">
        <f t="shared" si="5"/>
        <v/>
      </c>
      <c r="M39" s="25" t="str">
        <f>IF(J39="", "", DATEDIF(J39,基本情報!$B$2,"Y"))</f>
        <v/>
      </c>
      <c r="Y39" s="19"/>
      <c r="Z39" s="24" t="str">
        <f>IFERROR(VLOOKUP(N39,基本情報!C$4:D$11,2,FALSE),"")</f>
        <v/>
      </c>
      <c r="AA39" s="30"/>
      <c r="AB39" s="22"/>
      <c r="AC39" s="22"/>
      <c r="AD39" s="21"/>
    </row>
    <row r="40" spans="3:30">
      <c r="C40" s="19"/>
      <c r="F40" s="28"/>
      <c r="H40" s="14" t="str">
        <f t="shared" si="3"/>
        <v/>
      </c>
      <c r="I40" s="14" t="str">
        <f t="shared" si="4"/>
        <v/>
      </c>
      <c r="J40" s="27"/>
      <c r="K40" s="26" t="str">
        <f t="shared" si="5"/>
        <v/>
      </c>
      <c r="M40" s="25" t="str">
        <f>IF(J40="", "", DATEDIF(J40,基本情報!$B$2,"Y"))</f>
        <v/>
      </c>
      <c r="Y40" s="19"/>
      <c r="Z40" s="24" t="str">
        <f>IFERROR(VLOOKUP(N40,基本情報!C$4:D$11,2,FALSE),"")</f>
        <v/>
      </c>
      <c r="AA40" s="30"/>
      <c r="AB40" s="22"/>
      <c r="AC40" s="22"/>
      <c r="AD40" s="21"/>
    </row>
    <row r="41" spans="3:30">
      <c r="C41" s="19"/>
      <c r="F41" s="28"/>
      <c r="H41" s="14" t="str">
        <f t="shared" si="3"/>
        <v/>
      </c>
      <c r="I41" s="14" t="str">
        <f t="shared" si="4"/>
        <v/>
      </c>
      <c r="J41" s="27"/>
      <c r="K41" s="26" t="str">
        <f t="shared" si="5"/>
        <v/>
      </c>
      <c r="M41" s="25" t="str">
        <f>IF(J41="", "", DATEDIF(J41,基本情報!$B$2,"Y"))</f>
        <v/>
      </c>
      <c r="Y41" s="19"/>
      <c r="Z41" s="24" t="str">
        <f>IFERROR(VLOOKUP(N41,基本情報!C$4:D$11,2,FALSE),"")</f>
        <v/>
      </c>
      <c r="AA41" s="30"/>
      <c r="AB41" s="22"/>
      <c r="AC41" s="22"/>
      <c r="AD41" s="21"/>
    </row>
    <row r="42" spans="3:30">
      <c r="C42" s="19"/>
      <c r="F42" s="28"/>
      <c r="H42" s="14" t="str">
        <f t="shared" si="3"/>
        <v/>
      </c>
      <c r="I42" s="14" t="str">
        <f t="shared" si="4"/>
        <v/>
      </c>
      <c r="J42" s="27"/>
      <c r="K42" s="26" t="str">
        <f t="shared" si="5"/>
        <v/>
      </c>
      <c r="M42" s="25" t="str">
        <f>IF(J42="", "", DATEDIF(J42,基本情報!$B$2,"Y"))</f>
        <v/>
      </c>
      <c r="Y42" s="19"/>
      <c r="Z42" s="24" t="str">
        <f>IFERROR(VLOOKUP(N42,基本情報!C$4:D$11,2,FALSE),"")</f>
        <v/>
      </c>
      <c r="AA42" s="30"/>
      <c r="AB42" s="22"/>
      <c r="AC42" s="22"/>
      <c r="AD42" s="21"/>
    </row>
    <row r="43" spans="3:30">
      <c r="C43" s="19"/>
      <c r="F43" s="28"/>
      <c r="H43" s="14" t="str">
        <f t="shared" si="3"/>
        <v/>
      </c>
      <c r="I43" s="14" t="str">
        <f t="shared" si="4"/>
        <v/>
      </c>
      <c r="J43" s="27"/>
      <c r="K43" s="26" t="str">
        <f t="shared" si="5"/>
        <v/>
      </c>
      <c r="M43" s="25" t="str">
        <f>IF(J43="", "", DATEDIF(J43,基本情報!$B$2,"Y"))</f>
        <v/>
      </c>
      <c r="Y43" s="19"/>
      <c r="Z43" s="24" t="str">
        <f>IFERROR(VLOOKUP(N43,基本情報!C$4:D$11,2,FALSE),"")</f>
        <v/>
      </c>
      <c r="AA43" s="30"/>
      <c r="AB43" s="22"/>
      <c r="AC43" s="22"/>
      <c r="AD43" s="21"/>
    </row>
    <row r="44" spans="3:30">
      <c r="C44" s="19"/>
      <c r="F44" s="28"/>
      <c r="H44" s="14" t="str">
        <f t="shared" si="3"/>
        <v/>
      </c>
      <c r="I44" s="14" t="str">
        <f t="shared" si="4"/>
        <v/>
      </c>
      <c r="J44" s="27"/>
      <c r="K44" s="26" t="str">
        <f t="shared" si="5"/>
        <v/>
      </c>
      <c r="M44" s="25" t="str">
        <f>IF(J44="", "", DATEDIF(J44,基本情報!$B$2,"Y"))</f>
        <v/>
      </c>
      <c r="Y44" s="19"/>
      <c r="Z44" s="24" t="str">
        <f>IFERROR(VLOOKUP(N44,基本情報!C$4:D$11,2,FALSE),"")</f>
        <v/>
      </c>
      <c r="AA44" s="30"/>
      <c r="AB44" s="22"/>
      <c r="AC44" s="22"/>
      <c r="AD44" s="21"/>
    </row>
    <row r="45" spans="3:30">
      <c r="C45" s="19"/>
      <c r="F45" s="28"/>
      <c r="H45" s="14" t="str">
        <f t="shared" si="3"/>
        <v/>
      </c>
      <c r="I45" s="14" t="str">
        <f t="shared" si="4"/>
        <v/>
      </c>
      <c r="J45" s="27"/>
      <c r="K45" s="26" t="str">
        <f t="shared" si="5"/>
        <v/>
      </c>
      <c r="M45" s="25" t="str">
        <f>IF(J45="", "", DATEDIF(J45,基本情報!$B$2,"Y"))</f>
        <v/>
      </c>
      <c r="Y45" s="19"/>
      <c r="Z45" s="24" t="str">
        <f>IFERROR(VLOOKUP(N45,基本情報!C$4:D$11,2,FALSE),"")</f>
        <v/>
      </c>
      <c r="AA45" s="30"/>
      <c r="AB45" s="22"/>
      <c r="AC45" s="22"/>
      <c r="AD45" s="21"/>
    </row>
    <row r="46" spans="3:30">
      <c r="C46" s="19"/>
      <c r="F46" s="28"/>
      <c r="H46" s="14" t="str">
        <f t="shared" si="3"/>
        <v/>
      </c>
      <c r="I46" s="14" t="str">
        <f t="shared" si="4"/>
        <v/>
      </c>
      <c r="J46" s="27"/>
      <c r="K46" s="26" t="str">
        <f t="shared" si="5"/>
        <v/>
      </c>
      <c r="M46" s="25" t="str">
        <f>IF(J46="", "", DATEDIF(J46,基本情報!$B$2,"Y"))</f>
        <v/>
      </c>
      <c r="Y46" s="19"/>
      <c r="Z46" s="24" t="str">
        <f>IFERROR(VLOOKUP(N46,基本情報!C$4:D$11,2,FALSE),"")</f>
        <v/>
      </c>
      <c r="AA46" s="30"/>
      <c r="AB46" s="22"/>
      <c r="AC46" s="22"/>
      <c r="AD46" s="21"/>
    </row>
    <row r="47" spans="3:30">
      <c r="C47" s="19"/>
      <c r="F47" s="28"/>
      <c r="H47" s="14" t="str">
        <f t="shared" si="3"/>
        <v/>
      </c>
      <c r="I47" s="14" t="str">
        <f t="shared" si="4"/>
        <v/>
      </c>
      <c r="J47" s="27"/>
      <c r="K47" s="26" t="str">
        <f t="shared" si="5"/>
        <v/>
      </c>
      <c r="M47" s="25" t="str">
        <f>IF(J47="", "", DATEDIF(J47,基本情報!$B$2,"Y"))</f>
        <v/>
      </c>
      <c r="Y47" s="19"/>
      <c r="Z47" s="24" t="str">
        <f>IFERROR(VLOOKUP(N47,基本情報!C$4:D$11,2,FALSE),"")</f>
        <v/>
      </c>
      <c r="AA47" s="30"/>
      <c r="AB47" s="22"/>
      <c r="AC47" s="22"/>
      <c r="AD47" s="21"/>
    </row>
    <row r="48" spans="3:30">
      <c r="C48" s="19"/>
      <c r="F48" s="28"/>
      <c r="H48" s="14" t="str">
        <f t="shared" si="3"/>
        <v/>
      </c>
      <c r="I48" s="14" t="str">
        <f t="shared" si="4"/>
        <v/>
      </c>
      <c r="J48" s="27"/>
      <c r="K48" s="26" t="str">
        <f t="shared" si="5"/>
        <v/>
      </c>
      <c r="M48" s="25" t="str">
        <f>IF(J48="", "", DATEDIF(J48,基本情報!$B$2,"Y"))</f>
        <v/>
      </c>
      <c r="Y48" s="19"/>
      <c r="Z48" s="24" t="str">
        <f>IFERROR(VLOOKUP(N48,基本情報!C$4:D$11,2,FALSE),"")</f>
        <v/>
      </c>
      <c r="AA48" s="30"/>
      <c r="AB48" s="22"/>
      <c r="AC48" s="22"/>
      <c r="AD48" s="21"/>
    </row>
    <row r="49" spans="3:30">
      <c r="C49" s="19"/>
      <c r="F49" s="28"/>
      <c r="H49" s="14" t="str">
        <f t="shared" si="3"/>
        <v/>
      </c>
      <c r="I49" s="14" t="str">
        <f t="shared" si="4"/>
        <v/>
      </c>
      <c r="J49" s="27"/>
      <c r="K49" s="26" t="str">
        <f t="shared" si="5"/>
        <v/>
      </c>
      <c r="M49" s="25" t="str">
        <f>IF(J49="", "", DATEDIF(J49,基本情報!$B$2,"Y"))</f>
        <v/>
      </c>
      <c r="Y49" s="19"/>
      <c r="Z49" s="24" t="str">
        <f>IFERROR(VLOOKUP(N49,基本情報!C$4:D$11,2,FALSE),"")</f>
        <v/>
      </c>
      <c r="AA49" s="30"/>
      <c r="AB49" s="22"/>
      <c r="AC49" s="22"/>
      <c r="AD49" s="21"/>
    </row>
    <row r="50" spans="3:30">
      <c r="C50" s="19"/>
      <c r="F50" s="28"/>
      <c r="H50" s="14" t="str">
        <f t="shared" si="3"/>
        <v/>
      </c>
      <c r="I50" s="14" t="str">
        <f t="shared" si="4"/>
        <v/>
      </c>
      <c r="J50" s="27"/>
      <c r="K50" s="26" t="str">
        <f t="shared" si="5"/>
        <v/>
      </c>
      <c r="M50" s="25" t="str">
        <f>IF(J50="", "", DATEDIF(J50,基本情報!$B$2,"Y"))</f>
        <v/>
      </c>
      <c r="Y50" s="19"/>
      <c r="Z50" s="24" t="str">
        <f>IFERROR(VLOOKUP(N50,基本情報!C$4:D$11,2,FALSE),"")</f>
        <v/>
      </c>
      <c r="AA50" s="30"/>
      <c r="AB50" s="22"/>
      <c r="AC50" s="22"/>
      <c r="AD50" s="21"/>
    </row>
    <row r="51" spans="3:30">
      <c r="C51" s="29"/>
      <c r="F51" s="28"/>
      <c r="H51" s="14" t="str">
        <f t="shared" si="3"/>
        <v/>
      </c>
      <c r="I51" s="14" t="str">
        <f t="shared" si="4"/>
        <v/>
      </c>
      <c r="J51" s="27"/>
      <c r="K51" s="26" t="str">
        <f t="shared" si="5"/>
        <v/>
      </c>
      <c r="M51" s="25" t="str">
        <f>IF(J51="", "", DATEDIF(J51,基本情報!$B$2,"Y"))</f>
        <v/>
      </c>
      <c r="Y51" s="19"/>
      <c r="Z51" s="24" t="str">
        <f>IFERROR(VLOOKUP(N51,基本情報!C$4:D$11,2,FALSE),"")</f>
        <v/>
      </c>
      <c r="AA51" s="23"/>
      <c r="AB51" s="22"/>
      <c r="AC51" s="22"/>
      <c r="AD51" s="21"/>
    </row>
    <row r="52" spans="3:30">
      <c r="C52" s="29"/>
      <c r="F52" s="28"/>
      <c r="H52" s="14" t="str">
        <f t="shared" si="3"/>
        <v/>
      </c>
      <c r="I52" s="14" t="str">
        <f t="shared" si="4"/>
        <v/>
      </c>
      <c r="J52" s="27"/>
      <c r="K52" s="26" t="str">
        <f t="shared" si="5"/>
        <v/>
      </c>
      <c r="M52" s="25" t="str">
        <f>IF(J52="", "", DATEDIF(J52,基本情報!$B$2,"Y"))</f>
        <v/>
      </c>
      <c r="Y52" s="19"/>
      <c r="Z52" s="24" t="str">
        <f>IFERROR(VLOOKUP(N52,基本情報!C$4:D$11,2,FALSE),"")</f>
        <v/>
      </c>
      <c r="AA52" s="23"/>
      <c r="AB52" s="22"/>
      <c r="AC52" s="22"/>
      <c r="AD52" s="21"/>
    </row>
    <row r="53" spans="3:30">
      <c r="Y53" s="19"/>
      <c r="Z53" s="20"/>
      <c r="AA53" s="20"/>
    </row>
    <row r="54" spans="3:30">
      <c r="Y54" s="19"/>
      <c r="Z54" s="20"/>
      <c r="AA54" s="20"/>
    </row>
    <row r="55" spans="3:30">
      <c r="Y55" s="19"/>
    </row>
  </sheetData>
  <mergeCells count="2">
    <mergeCell ref="R4:AD4"/>
    <mergeCell ref="B4:P4"/>
  </mergeCells>
  <phoneticPr fontId="2"/>
  <dataValidations count="3">
    <dataValidation type="list" allowBlank="1" showInputMessage="1" showErrorMessage="1" sqref="V5:Y52 V3:Y3" xr:uid="{00000000-0002-0000-0200-000000000000}">
      <formula1>"〇, ✕, 不要"</formula1>
    </dataValidation>
    <dataValidation type="list" allowBlank="1" showInputMessage="1" showErrorMessage="1" sqref="D1" xr:uid="{00000000-0002-0000-0200-000001000000}">
      <formula1>"春季審査会, 秋季審査会"</formula1>
    </dataValidation>
    <dataValidation type="list" allowBlank="1" showInputMessage="1" showErrorMessage="1" sqref="AD3 R3:U3 R5:U52" xr:uid="{00000000-0002-0000-0200-000002000000}">
      <formula1>"〇, ✕"</formula1>
    </dataValidation>
  </dataValidations>
  <pageMargins left="0.7" right="0.7" top="0.75" bottom="0.75" header="0.3" footer="0.3"/>
  <pageSetup paperSize="8"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3000000}">
          <x14:formula1>
            <xm:f>基本情報!$C$4:$C$10</xm:f>
          </x14:formula1>
          <xm:sqref>N5:R52</xm:sqref>
        </x14:dataValidation>
        <x14:dataValidation type="list" allowBlank="1" showInputMessage="1" showErrorMessage="1" xr:uid="{00000000-0002-0000-0200-000004000000}">
          <x14:formula1>
            <xm:f>基本情報!$A$4:$A$55</xm:f>
          </x14:formula1>
          <xm:sqref>B3 B5:B52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6"/>
  <sheetViews>
    <sheetView view="pageBreakPreview" zoomScaleNormal="100" zoomScaleSheetLayoutView="100" workbookViewId="0">
      <selection activeCell="A20" sqref="A20"/>
    </sheetView>
  </sheetViews>
  <sheetFormatPr defaultColWidth="9.125" defaultRowHeight="13.5"/>
  <cols>
    <col min="1" max="1" width="95.5" style="63" customWidth="1"/>
    <col min="2" max="16384" width="9.125" style="63"/>
  </cols>
  <sheetData>
    <row r="1" spans="1:1" ht="17.25">
      <c r="A1" s="62" t="s">
        <v>171</v>
      </c>
    </row>
    <row r="2" spans="1:1">
      <c r="A2" s="63" t="s">
        <v>198</v>
      </c>
    </row>
    <row r="3" spans="1:1">
      <c r="A3" s="63" t="s">
        <v>199</v>
      </c>
    </row>
    <row r="4" spans="1:1">
      <c r="A4" s="63" t="s">
        <v>200</v>
      </c>
    </row>
    <row r="13" spans="1:1">
      <c r="A13" s="63" t="s">
        <v>172</v>
      </c>
    </row>
    <row r="14" spans="1:1" ht="17.25" customHeight="1">
      <c r="A14" s="63" t="s">
        <v>173</v>
      </c>
    </row>
    <row r="15" spans="1:1" ht="17.25" customHeight="1">
      <c r="A15" s="63" t="s">
        <v>174</v>
      </c>
    </row>
    <row r="16" spans="1:1" ht="17.25" customHeight="1">
      <c r="A16" s="63" t="s">
        <v>175</v>
      </c>
    </row>
    <row r="17" spans="1:1" ht="17.25" customHeight="1">
      <c r="A17" s="63" t="s">
        <v>176</v>
      </c>
    </row>
    <row r="18" spans="1:1" ht="17.25" customHeight="1">
      <c r="A18" s="63" t="s">
        <v>177</v>
      </c>
    </row>
    <row r="19" spans="1:1" ht="17.25" customHeight="1">
      <c r="A19" s="63" t="s">
        <v>178</v>
      </c>
    </row>
    <row r="20" spans="1:1" ht="17.25" customHeight="1">
      <c r="A20" s="63" t="s">
        <v>179</v>
      </c>
    </row>
    <row r="21" spans="1:1" ht="17.25" customHeight="1"/>
    <row r="22" spans="1:1" ht="17.25" customHeight="1">
      <c r="A22" s="63" t="s">
        <v>180</v>
      </c>
    </row>
    <row r="23" spans="1:1" ht="17.25" customHeight="1">
      <c r="A23" s="63" t="s">
        <v>181</v>
      </c>
    </row>
    <row r="24" spans="1:1" ht="30.95" customHeight="1">
      <c r="A24" s="70" t="s">
        <v>197</v>
      </c>
    </row>
    <row r="25" spans="1:1" ht="7.35" customHeight="1">
      <c r="A25" s="64"/>
    </row>
    <row r="26" spans="1:1" ht="17.25" customHeight="1">
      <c r="A26" s="65" t="s">
        <v>182</v>
      </c>
    </row>
    <row r="27" spans="1:1" ht="16.350000000000001" customHeight="1">
      <c r="A27" s="66" t="s">
        <v>183</v>
      </c>
    </row>
    <row r="28" spans="1:1" ht="57.4" customHeight="1">
      <c r="A28" s="64" t="s">
        <v>193</v>
      </c>
    </row>
    <row r="29" spans="1:1" ht="6.95" customHeight="1">
      <c r="A29" s="66"/>
    </row>
    <row r="30" spans="1:1" ht="17.25" customHeight="1">
      <c r="A30" s="65" t="s">
        <v>184</v>
      </c>
    </row>
    <row r="31" spans="1:1" ht="17.25" customHeight="1">
      <c r="A31" s="67" t="s">
        <v>185</v>
      </c>
    </row>
    <row r="32" spans="1:1" ht="31.9" customHeight="1">
      <c r="A32" s="64" t="s">
        <v>194</v>
      </c>
    </row>
    <row r="33" spans="1:1" ht="42.95" customHeight="1">
      <c r="A33" s="68" t="s">
        <v>195</v>
      </c>
    </row>
    <row r="34" spans="1:1" ht="7.35" customHeight="1">
      <c r="A34" s="68"/>
    </row>
    <row r="35" spans="1:1" ht="17.25" customHeight="1">
      <c r="A35" s="65" t="s">
        <v>186</v>
      </c>
    </row>
    <row r="36" spans="1:1" ht="31.9" customHeight="1">
      <c r="A36" s="64" t="s">
        <v>196</v>
      </c>
    </row>
    <row r="37" spans="1:1" ht="17.25" customHeight="1">
      <c r="A37" s="69" t="s">
        <v>187</v>
      </c>
    </row>
    <row r="38" spans="1:1" ht="7.35" customHeight="1">
      <c r="A38" s="69"/>
    </row>
    <row r="39" spans="1:1" ht="17.25" customHeight="1">
      <c r="A39" s="65" t="s">
        <v>188</v>
      </c>
    </row>
    <row r="40" spans="1:1" ht="17.25" customHeight="1">
      <c r="A40" s="63" t="s">
        <v>189</v>
      </c>
    </row>
    <row r="41" spans="1:1" ht="17.25" customHeight="1">
      <c r="A41" s="63" t="s">
        <v>190</v>
      </c>
    </row>
    <row r="42" spans="1:1" ht="17.25" customHeight="1"/>
    <row r="43" spans="1:1" ht="17.25" customHeight="1">
      <c r="A43" s="63" t="s">
        <v>191</v>
      </c>
    </row>
    <row r="44" spans="1:1" ht="17.25" customHeight="1">
      <c r="A44" s="63" t="s">
        <v>201</v>
      </c>
    </row>
    <row r="45" spans="1:1" ht="30.4" customHeight="1">
      <c r="A45" s="64" t="s">
        <v>192</v>
      </c>
    </row>
    <row r="46" spans="1:1" ht="17.25" customHeight="1"/>
  </sheetData>
  <phoneticPr fontId="2"/>
  <hyperlinks>
    <hyperlink ref="A27" r:id="rId1" xr:uid="{00000000-0004-0000-0300-000000000000}"/>
    <hyperlink ref="A31" r:id="rId2" xr:uid="{00000000-0004-0000-0300-000001000000}"/>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55"/>
  <sheetViews>
    <sheetView workbookViewId="0">
      <selection activeCell="D36" sqref="D36"/>
    </sheetView>
  </sheetViews>
  <sheetFormatPr defaultRowHeight="18.75"/>
  <cols>
    <col min="2" max="2" width="10" bestFit="1" customWidth="1"/>
  </cols>
  <sheetData>
    <row r="2" spans="1:5">
      <c r="A2" t="s">
        <v>8</v>
      </c>
      <c r="B2" s="46">
        <f>+申請書!G20</f>
        <v>46131</v>
      </c>
    </row>
    <row r="3" spans="1:5">
      <c r="C3" t="s">
        <v>73</v>
      </c>
      <c r="E3" t="s">
        <v>116</v>
      </c>
    </row>
    <row r="4" spans="1:5">
      <c r="A4" t="s">
        <v>73</v>
      </c>
      <c r="C4" t="s">
        <v>72</v>
      </c>
      <c r="D4" s="45">
        <v>27000</v>
      </c>
      <c r="E4" t="s">
        <v>117</v>
      </c>
    </row>
    <row r="5" spans="1:5">
      <c r="A5" t="s">
        <v>211</v>
      </c>
      <c r="C5" t="s">
        <v>88</v>
      </c>
      <c r="D5" s="45">
        <v>29000</v>
      </c>
      <c r="E5" t="str">
        <f>+C4</f>
        <v>少年初段</v>
      </c>
    </row>
    <row r="6" spans="1:5">
      <c r="A6" t="s">
        <v>212</v>
      </c>
      <c r="C6" t="s">
        <v>71</v>
      </c>
      <c r="D6" s="45">
        <v>27000</v>
      </c>
      <c r="E6" t="str">
        <f>+E4</f>
        <v>公認一級</v>
      </c>
    </row>
    <row r="7" spans="1:5">
      <c r="A7" t="s">
        <v>213</v>
      </c>
      <c r="C7" t="s">
        <v>89</v>
      </c>
      <c r="D7" s="45">
        <v>29000</v>
      </c>
      <c r="E7" t="str">
        <f>+C6</f>
        <v>一般初段</v>
      </c>
    </row>
    <row r="8" spans="1:5">
      <c r="A8" t="s">
        <v>214</v>
      </c>
      <c r="C8" t="s">
        <v>90</v>
      </c>
      <c r="D8" s="45">
        <v>32000</v>
      </c>
      <c r="E8" t="str">
        <f>+C7</f>
        <v>一般弐段</v>
      </c>
    </row>
    <row r="9" spans="1:5">
      <c r="A9" t="s">
        <v>215</v>
      </c>
      <c r="C9" t="s">
        <v>70</v>
      </c>
      <c r="D9" s="45">
        <v>16000</v>
      </c>
      <c r="E9" t="str">
        <f>+C4</f>
        <v>少年初段</v>
      </c>
    </row>
    <row r="10" spans="1:5">
      <c r="A10" t="s">
        <v>216</v>
      </c>
      <c r="C10" t="s">
        <v>91</v>
      </c>
      <c r="D10" s="45">
        <v>18000</v>
      </c>
      <c r="E10" t="str">
        <f>+C5</f>
        <v>少年弐段</v>
      </c>
    </row>
    <row r="11" spans="1:5">
      <c r="A11" t="s">
        <v>217</v>
      </c>
      <c r="C11" t="s">
        <v>93</v>
      </c>
    </row>
    <row r="12" spans="1:5">
      <c r="A12" t="s">
        <v>218</v>
      </c>
    </row>
    <row r="13" spans="1:5">
      <c r="A13" t="s">
        <v>219</v>
      </c>
    </row>
    <row r="14" spans="1:5">
      <c r="A14" t="s">
        <v>220</v>
      </c>
    </row>
    <row r="15" spans="1:5">
      <c r="A15" t="s">
        <v>221</v>
      </c>
    </row>
    <row r="16" spans="1:5">
      <c r="A16" t="s">
        <v>222</v>
      </c>
    </row>
    <row r="17" spans="1:1">
      <c r="A17" t="s">
        <v>223</v>
      </c>
    </row>
    <row r="18" spans="1:1">
      <c r="A18" t="s">
        <v>224</v>
      </c>
    </row>
    <row r="19" spans="1:1">
      <c r="A19" t="s">
        <v>225</v>
      </c>
    </row>
    <row r="20" spans="1:1">
      <c r="A20" t="s">
        <v>226</v>
      </c>
    </row>
    <row r="21" spans="1:1">
      <c r="A21" t="s">
        <v>227</v>
      </c>
    </row>
    <row r="22" spans="1:1">
      <c r="A22" t="s">
        <v>228</v>
      </c>
    </row>
    <row r="23" spans="1:1">
      <c r="A23" t="s">
        <v>229</v>
      </c>
    </row>
    <row r="24" spans="1:1">
      <c r="A24" t="s">
        <v>230</v>
      </c>
    </row>
    <row r="25" spans="1:1">
      <c r="A25" t="s">
        <v>231</v>
      </c>
    </row>
    <row r="26" spans="1:1">
      <c r="A26" t="s">
        <v>232</v>
      </c>
    </row>
    <row r="27" spans="1:1">
      <c r="A27" t="s">
        <v>233</v>
      </c>
    </row>
    <row r="28" spans="1:1">
      <c r="A28" t="s">
        <v>144</v>
      </c>
    </row>
    <row r="29" spans="1:1">
      <c r="A29" t="s">
        <v>145</v>
      </c>
    </row>
    <row r="30" spans="1:1">
      <c r="A30" t="s">
        <v>146</v>
      </c>
    </row>
    <row r="31" spans="1:1">
      <c r="A31" t="s">
        <v>147</v>
      </c>
    </row>
    <row r="32" spans="1:1">
      <c r="A32" t="s">
        <v>148</v>
      </c>
    </row>
    <row r="33" spans="1:1">
      <c r="A33" t="s">
        <v>149</v>
      </c>
    </row>
    <row r="34" spans="1:1">
      <c r="A34" t="s">
        <v>150</v>
      </c>
    </row>
    <row r="35" spans="1:1">
      <c r="A35" t="s">
        <v>151</v>
      </c>
    </row>
    <row r="36" spans="1:1">
      <c r="A36" t="s">
        <v>152</v>
      </c>
    </row>
    <row r="37" spans="1:1">
      <c r="A37" t="s">
        <v>153</v>
      </c>
    </row>
    <row r="38" spans="1:1">
      <c r="A38" t="s">
        <v>154</v>
      </c>
    </row>
    <row r="39" spans="1:1">
      <c r="A39" t="s">
        <v>155</v>
      </c>
    </row>
    <row r="40" spans="1:1">
      <c r="A40" t="s">
        <v>156</v>
      </c>
    </row>
    <row r="41" spans="1:1">
      <c r="A41" t="s">
        <v>157</v>
      </c>
    </row>
    <row r="42" spans="1:1">
      <c r="A42" t="s">
        <v>158</v>
      </c>
    </row>
    <row r="43" spans="1:1">
      <c r="A43" t="s">
        <v>159</v>
      </c>
    </row>
    <row r="44" spans="1:1">
      <c r="A44" t="s">
        <v>160</v>
      </c>
    </row>
    <row r="45" spans="1:1">
      <c r="A45" t="s">
        <v>161</v>
      </c>
    </row>
    <row r="46" spans="1:1">
      <c r="A46" t="s">
        <v>162</v>
      </c>
    </row>
    <row r="47" spans="1:1">
      <c r="A47" t="s">
        <v>163</v>
      </c>
    </row>
    <row r="48" spans="1:1">
      <c r="A48" t="s">
        <v>164</v>
      </c>
    </row>
    <row r="49" spans="1:1">
      <c r="A49" t="s">
        <v>165</v>
      </c>
    </row>
    <row r="50" spans="1:1">
      <c r="A50" t="s">
        <v>166</v>
      </c>
    </row>
    <row r="51" spans="1:1">
      <c r="A51" t="s">
        <v>167</v>
      </c>
    </row>
    <row r="52" spans="1:1">
      <c r="A52" t="s">
        <v>168</v>
      </c>
    </row>
    <row r="53" spans="1:1">
      <c r="A53" t="s">
        <v>169</v>
      </c>
    </row>
    <row r="54" spans="1:1">
      <c r="A54" t="s">
        <v>170</v>
      </c>
    </row>
    <row r="55" spans="1:1">
      <c r="A55" t="s">
        <v>69</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申請書</vt:lpstr>
      <vt:lpstr>申請書 (記入例)</vt:lpstr>
      <vt:lpstr>個人申し込み用チェックシート・団体コピペ用</vt:lpstr>
      <vt:lpstr>★申請時の注意点★</vt:lpstr>
      <vt:lpstr>基本情報</vt:lpstr>
      <vt:lpstr>★申請時の注意点★!Print_Area</vt:lpstr>
      <vt:lpstr>申請書!Print_Area</vt:lpstr>
      <vt:lpstr>'申請書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雄司 栗山</dc:creator>
  <cp:lastModifiedBy>tokyo@tokuren.jp</cp:lastModifiedBy>
  <cp:lastPrinted>2025-12-22T11:37:24Z</cp:lastPrinted>
  <dcterms:created xsi:type="dcterms:W3CDTF">2025-12-21T00:24:39Z</dcterms:created>
  <dcterms:modified xsi:type="dcterms:W3CDTF">2026-02-10T04:10:35Z</dcterms:modified>
</cp:coreProperties>
</file>